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БЮДЖЕТА'!$A$12:$X$489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<sst xmlns="http://schemas.openxmlformats.org/spreadsheetml/2006/main" count="1936" uniqueCount="391">
  <si>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</si>
  <si>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</si>
  <si>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</si>
  <si>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</si>
  <si>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</si>
  <si>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</si>
  <si>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</si>
  <si>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</si>
  <si>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</si>
  <si>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</si>
  <si>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</si>
  <si>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</si>
  <si>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</si>
  <si>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</si>
  <si>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</si>
  <si>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</si>
  <si>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</si>
  <si>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</si>
  <si>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</si>
  <si>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</si>
  <si>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</si>
  <si>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</si>
  <si>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</si>
  <si>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</si>
  <si>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</si>
  <si>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</si>
  <si>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</si>
  <si>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</si>
  <si>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</si>
  <si>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</si>
  <si>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</si>
  <si>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</si>
  <si>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</si>
  <si>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</si>
  <si>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</si>
  <si>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</si>
  <si>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</si>
  <si>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</si>
  <si>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</si>
  <si>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</si>
  <si>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</si>
  <si>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</si>
  <si>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</si>
  <si>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</si>
  <si>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</si>
  <si>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</si>
  <si>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</si>
  <si>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</si>
  <si>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</si>
  <si>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</si>
  <si>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</si>
  <si>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</si>
  <si>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</si>
  <si>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</si>
  <si>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</si>
  <si>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</si>
  <si>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</si>
  <si>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</si>
  <si>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</si>
  <si>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</si>
  <si>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</si>
  <si>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</si>
  <si>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</si>
  <si>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</si>
  <si>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</si>
  <si>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</si>
  <si>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</si>
  <si>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</si>
  <si>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</si>
  <si>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</si>
  <si>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</si>
  <si>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</si>
  <si>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</si>
  <si>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</si>
  <si>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</si>
  <si>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</si>
  <si>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</si>
  <si>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</si>
  <si>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</si>
  <si>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</si>
  <si>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</si>
  <si>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</si>
  <si>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</si>
  <si>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</si>
  <si>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</si>
  <si>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</si>
  <si>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</si>
  <si>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</si>
  <si>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</si>
  <si>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</si>
  <si>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</si>
  <si>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</si>
  <si>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</si>
  <si>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</si>
  <si>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</si>
  <si>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</si>
  <si>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</si>
  <si>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</si>
  <si>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</si>
  <si>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</si>
  <si>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</si>
  <si>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</si>
  <si>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</si>
  <si>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</si>
  <si>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</si>
  <si>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</si>
  <si>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</si>
  <si>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</si>
  <si>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</si>
  <si>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</si>
  <si>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</si>
  <si>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</si>
  <si>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</si>
  <si>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</si>
  <si>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</si>
  <si>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</si>
  <si>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</si>
  <si>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</si>
  <si>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</si>
  <si>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</si>
  <si>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</si>
  <si>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</si>
  <si>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</si>
  <si>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</si>
  <si>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</si>
  <si>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</si>
  <si>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</si>
  <si>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</si>
  <si>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</si>
  <si>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</si>
  <si>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</si>
  <si>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</si>
  <si>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</si>
  <si>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</si>
  <si>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</si>
  <si>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</si>
  <si>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</si>
  <si>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</si>
  <si>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</si>
  <si>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</si>
  <si>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</si>
  <si>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</si>
  <si>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</si>
  <si>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</si>
  <si>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</si>
  <si>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</si>
  <si>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</si>
  <si>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</si>
  <si>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</si>
  <si>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</si>
  <si>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</si>
  <si>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</si>
  <si>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</si>
  <si>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</si>
  <si>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</si>
  <si>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</si>
  <si>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</si>
  <si>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</si>
  <si>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</si>
  <si>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</si>
  <si>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</si>
  <si>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</si>
  <si>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</si>
  <si>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</si>
  <si>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</si>
  <si>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</si>
  <si>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</si>
  <si>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</si>
  <si>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</si>
  <si>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</si>
  <si>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</si>
  <si>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</si>
  <si>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</si>
  <si>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</si>
  <si>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</si>
  <si>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</si>
  <si>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</si>
  <si>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</si>
  <si>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</si>
  <si>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</si>
  <si>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</si>
  <si>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</si>
  <si>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</si>
  <si>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</si>
  <si>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</si>
  <si>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</si>
  <si>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</si>
  <si>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</si>
  <si>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</si>
  <si>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</si>
  <si>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</si>
  <si>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</si>
  <si>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</si>
  <si>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</si>
  <si>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</si>
  <si>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</si>
  <si>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</si>
  <si>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</si>
  <si>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</si>
  <si>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</si>
  <si>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</si>
  <si>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</si>
  <si>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</si>
  <si>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</si>
  <si>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</si>
  <si>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</si>
  <si>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</si>
  <si>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</si>
  <si>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</si>
  <si>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</si>
  <si>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</si>
  <si>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</si>
  <si>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</si>
  <si>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</si>
  <si>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</si>
  <si>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</si>
  <si>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</si>
  <si>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</si>
  <si>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</si>
  <si>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</si>
  <si>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</si>
  <si>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</si>
  <si>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</si>
  <si>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</si>
  <si>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</si>
  <si>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</si>
  <si>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</si>
  <si>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</si>
  <si>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</si>
  <si>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</si>
  <si>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</si>
  <si>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</si>
  <si>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</si>
  <si>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</si>
  <si>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</si>
  <si>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</si>
  <si>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</si>
  <si>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</si>
  <si>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</si>
  <si>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</si>
  <si>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</si>
  <si>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</si>
  <si>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</si>
  <si>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</si>
  <si>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</si>
  <si>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</si>
  <si>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</si>
  <si>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</si>
  <si>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</si>
  <si>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</si>
  <si>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</si>
  <si>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</si>
  <si>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</si>
  <si>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</si>
  <si>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</si>
  <si>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</si>
  <si>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</si>
  <si>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</si>
  <si>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</si>
  <si>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</si>
  <si>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</si>
  <si>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</si>
  <si>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</si>
  <si>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</si>
  <si>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</si>
  <si>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</si>
  <si>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</si>
  <si>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</si>
  <si>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</si>
  <si>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</si>
  <si>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</si>
  <si>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</si>
  <si>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</si>
  <si>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</si>
  <si>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</si>
  <si>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</si>
  <si>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</si>
  <si>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</si>
  <si>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</si>
  <si>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</si>
  <si>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</si>
  <si>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</si>
  <si>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</si>
  <si>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</si>
  <si>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</si>
  <si>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</si>
  <si>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</si>
  <si>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</si>
  <si>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</si>
  <si>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</si>
  <si>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</si>
  <si>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</si>
  <si>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</si>
  <si>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</si>
  <si>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</si>
  <si>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</si>
  <si>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</si>
  <si>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</si>
  <si>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</si>
  <si>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</si>
  <si>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</si>
  <si>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</si>
  <si>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</si>
  <si>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</si>
  <si>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</si>
  <si>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</si>
  <si>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</si>
  <si>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</si>
  <si>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</si>
  <si>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</si>
  <si>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</si>
  <si>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</si>
  <si>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</si>
  <si>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</si>
  <si>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</si>
  <si>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</si>
  <si>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</si>
  <si>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</si>
  <si>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</si>
  <si>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</si>
  <si>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</si>
  <si>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</si>
  <si>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</si>
  <si>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</si>
  <si>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</si>
  <si>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</si>
  <si>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</si>
  <si>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</si>
  <si>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</si>
  <si>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</si>
  <si>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</si>
  <si>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</si>
  <si>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</si>
  <si>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</si>
  <si>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</si>
  <si>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</si>
  <si>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</si>
  <si>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</si>
  <si>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</si>
  <si>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</si>
  <si>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</si>
  <si>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</si>
  <si>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</si>
  <si>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</si>
  <si>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</si>
  <si>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</si>
  <si>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</si>
  <si>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</si>
  <si>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</si>
  <si>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</si>
  <si>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</si>
  <si>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</si>
  <si>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</si>
  <si>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</si>
  <si>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</si>
  <si>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</si>
  <si>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</si>
  <si>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</si>
  <si>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</si>
  <si>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</si>
  <si>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</si>
  <si>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</si>
  <si>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</si>
  <si>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</si>
  <si>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</si>
  <si>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</si>
  <si>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</si>
  <si>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</si>
  <si>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</si>
  <si>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</si>
  <si>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</si>
  <si>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</si>
  <si>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</si>
  <si>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</si>
  <si>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</si>
  <si>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</si>
  <si>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</si>
  <si>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</si>
  <si>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</si>
  <si>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</si>
  <si>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</si>
  <si>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</si>
  <si>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</si>
  <si>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</si>
  <si>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</si>
  <si>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</si>
  <si>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</si>
  <si>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</si>
  <si>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</si>
  <si>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</si>
  <si>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20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</si>
</sst>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2" t="s">
        <v>263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 customHeight="1">
      <c r="B3" s="103" t="s">
        <v>91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2" ht="18.75">
      <c r="B4" s="25" t="s">
        <v>90</v>
      </c>
      <c r="C4" s="102" t="s">
        <v>390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9" spans="1:22" ht="30.75" customHeight="1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4" ht="57" customHeight="1">
      <c r="A10" s="105" t="s">
        <v>264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5.75">
      <c r="A11" s="106" t="s">
        <v>65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266</v>
      </c>
    </row>
    <row r="13" spans="1:24" ht="18.75" customHeight="1" outlineLevel="2">
      <c r="A13" s="16" t="s">
        <v>61</v>
      </c>
      <c r="B13" s="17" t="s">
        <v>60</v>
      </c>
      <c r="C13" s="17" t="s">
        <v>275</v>
      </c>
      <c r="D13" s="17" t="s">
        <v>5</v>
      </c>
      <c r="E13" s="17"/>
      <c r="F13" s="83">
        <f>F14+F22+F46+F66+F83+F88+F60+F77</f>
        <v>62759.24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  <c r="X13" s="83">
        <f>X14+X22+X46+X66+X83+X88+X60+X77</f>
        <v>62917.57</v>
      </c>
    </row>
    <row r="14" spans="1:24" s="32" customFormat="1" ht="33" customHeight="1" outlineLevel="3">
      <c r="A14" s="28" t="s">
        <v>26</v>
      </c>
      <c r="B14" s="30" t="s">
        <v>6</v>
      </c>
      <c r="C14" s="30" t="s">
        <v>275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31">
        <f>X15</f>
        <v>1773.6599999999999</v>
      </c>
    </row>
    <row r="15" spans="1:24" ht="34.5" customHeight="1" outlineLevel="3">
      <c r="A15" s="22" t="s">
        <v>139</v>
      </c>
      <c r="B15" s="12" t="s">
        <v>6</v>
      </c>
      <c r="C15" s="12" t="s">
        <v>276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1773.6599999999999</v>
      </c>
    </row>
    <row r="16" spans="1:24" ht="35.25" customHeight="1" outlineLevel="3">
      <c r="A16" s="22" t="s">
        <v>141</v>
      </c>
      <c r="B16" s="12" t="s">
        <v>6</v>
      </c>
      <c r="C16" s="12" t="s">
        <v>277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1773.6599999999999</v>
      </c>
    </row>
    <row r="17" spans="1:24" ht="15.75" outlineLevel="4">
      <c r="A17" s="52" t="s">
        <v>140</v>
      </c>
      <c r="B17" s="19" t="s">
        <v>6</v>
      </c>
      <c r="C17" s="19" t="s">
        <v>278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1773.6599999999999</v>
      </c>
    </row>
    <row r="18" spans="1:24" ht="31.5" outlineLevel="4">
      <c r="A18" s="5" t="s">
        <v>95</v>
      </c>
      <c r="B18" s="6" t="s">
        <v>6</v>
      </c>
      <c r="C18" s="6" t="s">
        <v>278</v>
      </c>
      <c r="D18" s="6" t="s">
        <v>94</v>
      </c>
      <c r="E18" s="6"/>
      <c r="F18" s="7">
        <f>F19+F20+F21</f>
        <v>1773.6599999999999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1773.6599999999999</v>
      </c>
    </row>
    <row r="19" spans="1:24" ht="17.25" customHeight="1" outlineLevel="5">
      <c r="A19" s="49" t="s">
        <v>268</v>
      </c>
      <c r="B19" s="50" t="s">
        <v>6</v>
      </c>
      <c r="C19" s="50" t="s">
        <v>278</v>
      </c>
      <c r="D19" s="50" t="s">
        <v>92</v>
      </c>
      <c r="E19" s="50"/>
      <c r="F19" s="51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1">
        <v>1523.3</v>
      </c>
    </row>
    <row r="20" spans="1:24" ht="34.5" customHeight="1" outlineLevel="5">
      <c r="A20" s="49" t="s">
        <v>274</v>
      </c>
      <c r="B20" s="50" t="s">
        <v>6</v>
      </c>
      <c r="C20" s="50" t="s">
        <v>278</v>
      </c>
      <c r="D20" s="50" t="s">
        <v>93</v>
      </c>
      <c r="E20" s="50"/>
      <c r="F20" s="51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1">
        <v>1</v>
      </c>
    </row>
    <row r="21" spans="1:24" ht="34.5" customHeight="1" outlineLevel="5">
      <c r="A21" s="49" t="s">
        <v>269</v>
      </c>
      <c r="B21" s="50" t="s">
        <v>6</v>
      </c>
      <c r="C21" s="50" t="s">
        <v>278</v>
      </c>
      <c r="D21" s="50" t="s">
        <v>270</v>
      </c>
      <c r="E21" s="50"/>
      <c r="F21" s="51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1">
        <v>249.36</v>
      </c>
    </row>
    <row r="22" spans="1:24" ht="47.25" customHeight="1" outlineLevel="6">
      <c r="A22" s="8" t="s">
        <v>27</v>
      </c>
      <c r="B22" s="9" t="s">
        <v>19</v>
      </c>
      <c r="C22" s="9" t="s">
        <v>275</v>
      </c>
      <c r="D22" s="9" t="s">
        <v>5</v>
      </c>
      <c r="E22" s="9"/>
      <c r="F22" s="84">
        <f>F23</f>
        <v>3263.7</v>
      </c>
      <c r="G22" s="10">
        <f aca="true" t="shared" si="4" ref="G22:V22">G23</f>
        <v>2510.5</v>
      </c>
      <c r="H22" s="10">
        <f t="shared" si="4"/>
        <v>2510.5</v>
      </c>
      <c r="I22" s="10">
        <f t="shared" si="4"/>
        <v>2510.5</v>
      </c>
      <c r="J22" s="10">
        <f t="shared" si="4"/>
        <v>2510.5</v>
      </c>
      <c r="K22" s="10">
        <f t="shared" si="4"/>
        <v>2510.5</v>
      </c>
      <c r="L22" s="10">
        <f t="shared" si="4"/>
        <v>2510.5</v>
      </c>
      <c r="M22" s="10">
        <f t="shared" si="4"/>
        <v>2510.5</v>
      </c>
      <c r="N22" s="10">
        <f t="shared" si="4"/>
        <v>2510.5</v>
      </c>
      <c r="O22" s="10">
        <f t="shared" si="4"/>
        <v>2510.5</v>
      </c>
      <c r="P22" s="10">
        <f t="shared" si="4"/>
        <v>2510.5</v>
      </c>
      <c r="Q22" s="10">
        <f t="shared" si="4"/>
        <v>2510.5</v>
      </c>
      <c r="R22" s="10">
        <f t="shared" si="4"/>
        <v>2510.5</v>
      </c>
      <c r="S22" s="10">
        <f t="shared" si="4"/>
        <v>2510.5</v>
      </c>
      <c r="T22" s="10">
        <f t="shared" si="4"/>
        <v>2510.5</v>
      </c>
      <c r="U22" s="10">
        <f t="shared" si="4"/>
        <v>2510.5</v>
      </c>
      <c r="V22" s="10">
        <f t="shared" si="4"/>
        <v>2510.5</v>
      </c>
      <c r="X22" s="84">
        <f>X23</f>
        <v>3263.7</v>
      </c>
    </row>
    <row r="23" spans="1:24" s="29" customFormat="1" ht="33" customHeight="1" outlineLevel="6">
      <c r="A23" s="22" t="s">
        <v>139</v>
      </c>
      <c r="B23" s="12" t="s">
        <v>19</v>
      </c>
      <c r="C23" s="12" t="s">
        <v>276</v>
      </c>
      <c r="D23" s="12" t="s">
        <v>5</v>
      </c>
      <c r="E23" s="12"/>
      <c r="F23" s="90">
        <f>F24</f>
        <v>3263.7</v>
      </c>
      <c r="G23" s="13">
        <f aca="true" t="shared" si="5" ref="G23:V23">G25+G36+G41</f>
        <v>2510.5</v>
      </c>
      <c r="H23" s="13">
        <f t="shared" si="5"/>
        <v>2510.5</v>
      </c>
      <c r="I23" s="13">
        <f t="shared" si="5"/>
        <v>2510.5</v>
      </c>
      <c r="J23" s="13">
        <f t="shared" si="5"/>
        <v>2510.5</v>
      </c>
      <c r="K23" s="13">
        <f t="shared" si="5"/>
        <v>2510.5</v>
      </c>
      <c r="L23" s="13">
        <f t="shared" si="5"/>
        <v>2510.5</v>
      </c>
      <c r="M23" s="13">
        <f t="shared" si="5"/>
        <v>2510.5</v>
      </c>
      <c r="N23" s="13">
        <f t="shared" si="5"/>
        <v>2510.5</v>
      </c>
      <c r="O23" s="13">
        <f t="shared" si="5"/>
        <v>2510.5</v>
      </c>
      <c r="P23" s="13">
        <f t="shared" si="5"/>
        <v>2510.5</v>
      </c>
      <c r="Q23" s="13">
        <f t="shared" si="5"/>
        <v>2510.5</v>
      </c>
      <c r="R23" s="13">
        <f t="shared" si="5"/>
        <v>2510.5</v>
      </c>
      <c r="S23" s="13">
        <f t="shared" si="5"/>
        <v>2510.5</v>
      </c>
      <c r="T23" s="13">
        <f t="shared" si="5"/>
        <v>2510.5</v>
      </c>
      <c r="U23" s="13">
        <f t="shared" si="5"/>
        <v>2510.5</v>
      </c>
      <c r="V23" s="13">
        <f t="shared" si="5"/>
        <v>2510.5</v>
      </c>
      <c r="X23" s="90">
        <f>X24</f>
        <v>3263.7</v>
      </c>
    </row>
    <row r="24" spans="1:24" s="29" customFormat="1" ht="36" customHeight="1" outlineLevel="6">
      <c r="A24" s="22" t="s">
        <v>141</v>
      </c>
      <c r="B24" s="12" t="s">
        <v>19</v>
      </c>
      <c r="C24" s="12" t="s">
        <v>277</v>
      </c>
      <c r="D24" s="12" t="s">
        <v>5</v>
      </c>
      <c r="E24" s="12"/>
      <c r="F24" s="90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90">
        <f>X25+X36+X41+X44</f>
        <v>3263.7</v>
      </c>
    </row>
    <row r="25" spans="1:24" s="29" customFormat="1" ht="47.25" outlineLevel="6">
      <c r="A25" s="53" t="s">
        <v>208</v>
      </c>
      <c r="B25" s="19" t="s">
        <v>19</v>
      </c>
      <c r="C25" s="19" t="s">
        <v>279</v>
      </c>
      <c r="D25" s="19" t="s">
        <v>5</v>
      </c>
      <c r="E25" s="19"/>
      <c r="F25" s="86">
        <f>F26+F30+F33</f>
        <v>1809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6">
        <f>X26+X30+X33</f>
        <v>1809</v>
      </c>
    </row>
    <row r="26" spans="1:24" s="29" customFormat="1" ht="31.5" outlineLevel="6">
      <c r="A26" s="5" t="s">
        <v>95</v>
      </c>
      <c r="B26" s="6" t="s">
        <v>19</v>
      </c>
      <c r="C26" s="6" t="s">
        <v>279</v>
      </c>
      <c r="D26" s="6" t="s">
        <v>94</v>
      </c>
      <c r="E26" s="6"/>
      <c r="F26" s="87">
        <f>F27+F28+F29</f>
        <v>1732</v>
      </c>
      <c r="G26" s="87">
        <f aca="true" t="shared" si="7" ref="G26:X26">G27+G28+G29</f>
        <v>2414.5</v>
      </c>
      <c r="H26" s="87">
        <f t="shared" si="7"/>
        <v>2414.5</v>
      </c>
      <c r="I26" s="87">
        <f t="shared" si="7"/>
        <v>2414.5</v>
      </c>
      <c r="J26" s="87">
        <f t="shared" si="7"/>
        <v>2414.5</v>
      </c>
      <c r="K26" s="87">
        <f t="shared" si="7"/>
        <v>2414.5</v>
      </c>
      <c r="L26" s="87">
        <f t="shared" si="7"/>
        <v>2414.5</v>
      </c>
      <c r="M26" s="87">
        <f t="shared" si="7"/>
        <v>2414.5</v>
      </c>
      <c r="N26" s="87">
        <f t="shared" si="7"/>
        <v>2414.5</v>
      </c>
      <c r="O26" s="87">
        <f t="shared" si="7"/>
        <v>2414.5</v>
      </c>
      <c r="P26" s="87">
        <f t="shared" si="7"/>
        <v>2414.5</v>
      </c>
      <c r="Q26" s="87">
        <f t="shared" si="7"/>
        <v>2414.5</v>
      </c>
      <c r="R26" s="87">
        <f t="shared" si="7"/>
        <v>2414.5</v>
      </c>
      <c r="S26" s="87">
        <f t="shared" si="7"/>
        <v>2414.5</v>
      </c>
      <c r="T26" s="87">
        <f t="shared" si="7"/>
        <v>2414.5</v>
      </c>
      <c r="U26" s="87">
        <f t="shared" si="7"/>
        <v>2414.5</v>
      </c>
      <c r="V26" s="87">
        <f t="shared" si="7"/>
        <v>2414.5</v>
      </c>
      <c r="W26" s="87">
        <f t="shared" si="7"/>
        <v>0</v>
      </c>
      <c r="X26" s="87">
        <f t="shared" si="7"/>
        <v>1732</v>
      </c>
    </row>
    <row r="27" spans="1:24" s="29" customFormat="1" ht="31.5" outlineLevel="6">
      <c r="A27" s="49" t="s">
        <v>268</v>
      </c>
      <c r="B27" s="50" t="s">
        <v>19</v>
      </c>
      <c r="C27" s="50" t="s">
        <v>279</v>
      </c>
      <c r="D27" s="50" t="s">
        <v>92</v>
      </c>
      <c r="E27" s="50"/>
      <c r="F27" s="88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8">
        <v>1300</v>
      </c>
    </row>
    <row r="28" spans="1:24" s="29" customFormat="1" ht="47.25" outlineLevel="6">
      <c r="A28" s="49" t="s">
        <v>274</v>
      </c>
      <c r="B28" s="50" t="s">
        <v>19</v>
      </c>
      <c r="C28" s="50" t="s">
        <v>279</v>
      </c>
      <c r="D28" s="50" t="s">
        <v>93</v>
      </c>
      <c r="E28" s="50"/>
      <c r="F28" s="88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8">
        <v>5</v>
      </c>
    </row>
    <row r="29" spans="1:24" s="29" customFormat="1" ht="47.25" outlineLevel="6">
      <c r="A29" s="49" t="s">
        <v>269</v>
      </c>
      <c r="B29" s="50" t="s">
        <v>19</v>
      </c>
      <c r="C29" s="50" t="s">
        <v>279</v>
      </c>
      <c r="D29" s="50" t="s">
        <v>270</v>
      </c>
      <c r="E29" s="50"/>
      <c r="F29" s="88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8">
        <v>427</v>
      </c>
    </row>
    <row r="30" spans="1:24" s="29" customFormat="1" ht="20.25" customHeight="1" outlineLevel="6">
      <c r="A30" s="5" t="s">
        <v>96</v>
      </c>
      <c r="B30" s="6" t="s">
        <v>19</v>
      </c>
      <c r="C30" s="6" t="s">
        <v>279</v>
      </c>
      <c r="D30" s="6" t="s">
        <v>97</v>
      </c>
      <c r="E30" s="6"/>
      <c r="F30" s="87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f>X31+X32</f>
        <v>70</v>
      </c>
    </row>
    <row r="31" spans="1:24" s="29" customFormat="1" ht="31.5" outlineLevel="6">
      <c r="A31" s="49" t="s">
        <v>98</v>
      </c>
      <c r="B31" s="50" t="s">
        <v>19</v>
      </c>
      <c r="C31" s="50" t="s">
        <v>279</v>
      </c>
      <c r="D31" s="50" t="s">
        <v>99</v>
      </c>
      <c r="E31" s="50"/>
      <c r="F31" s="88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0</v>
      </c>
    </row>
    <row r="32" spans="1:24" s="29" customFormat="1" ht="31.5" outlineLevel="6">
      <c r="A32" s="49" t="s">
        <v>100</v>
      </c>
      <c r="B32" s="50" t="s">
        <v>19</v>
      </c>
      <c r="C32" s="50" t="s">
        <v>279</v>
      </c>
      <c r="D32" s="50" t="s">
        <v>101</v>
      </c>
      <c r="E32" s="50"/>
      <c r="F32" s="88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8">
        <v>70</v>
      </c>
    </row>
    <row r="33" spans="1:24" s="29" customFormat="1" ht="15.75" outlineLevel="6">
      <c r="A33" s="5" t="s">
        <v>102</v>
      </c>
      <c r="B33" s="6" t="s">
        <v>19</v>
      </c>
      <c r="C33" s="6" t="s">
        <v>279</v>
      </c>
      <c r="D33" s="6" t="s">
        <v>103</v>
      </c>
      <c r="E33" s="6"/>
      <c r="F33" s="87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f>X34+X35</f>
        <v>7</v>
      </c>
    </row>
    <row r="34" spans="1:24" s="29" customFormat="1" ht="21.75" customHeight="1" outlineLevel="6">
      <c r="A34" s="49" t="s">
        <v>104</v>
      </c>
      <c r="B34" s="50" t="s">
        <v>19</v>
      </c>
      <c r="C34" s="50" t="s">
        <v>279</v>
      </c>
      <c r="D34" s="50" t="s">
        <v>106</v>
      </c>
      <c r="E34" s="50"/>
      <c r="F34" s="88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8">
        <v>2.3</v>
      </c>
    </row>
    <row r="35" spans="1:24" s="29" customFormat="1" ht="15.75" outlineLevel="6">
      <c r="A35" s="49" t="s">
        <v>105</v>
      </c>
      <c r="B35" s="50" t="s">
        <v>19</v>
      </c>
      <c r="C35" s="50" t="s">
        <v>279</v>
      </c>
      <c r="D35" s="50" t="s">
        <v>107</v>
      </c>
      <c r="E35" s="50"/>
      <c r="F35" s="88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4.7</v>
      </c>
    </row>
    <row r="36" spans="1:24" ht="32.25" customHeight="1" outlineLevel="6">
      <c r="A36" s="52" t="s">
        <v>142</v>
      </c>
      <c r="B36" s="19" t="s">
        <v>19</v>
      </c>
      <c r="C36" s="19" t="s">
        <v>280</v>
      </c>
      <c r="D36" s="19" t="s">
        <v>5</v>
      </c>
      <c r="E36" s="19"/>
      <c r="F36" s="86">
        <f>F37</f>
        <v>1262.7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6">
        <f>X37</f>
        <v>1262.7</v>
      </c>
    </row>
    <row r="37" spans="1:24" s="27" customFormat="1" ht="31.5" outlineLevel="6">
      <c r="A37" s="5" t="s">
        <v>95</v>
      </c>
      <c r="B37" s="6" t="s">
        <v>19</v>
      </c>
      <c r="C37" s="6" t="s">
        <v>280</v>
      </c>
      <c r="D37" s="6" t="s">
        <v>94</v>
      </c>
      <c r="E37" s="6"/>
      <c r="F37" s="87">
        <f>F38+F39+F40</f>
        <v>1262.7</v>
      </c>
      <c r="G37" s="87">
        <f aca="true" t="shared" si="9" ref="G37:X37">G38+G39+G40</f>
        <v>0</v>
      </c>
      <c r="H37" s="87">
        <f t="shared" si="9"/>
        <v>0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87">
        <f t="shared" si="9"/>
        <v>0</v>
      </c>
      <c r="P37" s="87">
        <f t="shared" si="9"/>
        <v>0</v>
      </c>
      <c r="Q37" s="87">
        <f t="shared" si="9"/>
        <v>0</v>
      </c>
      <c r="R37" s="87">
        <f t="shared" si="9"/>
        <v>0</v>
      </c>
      <c r="S37" s="87">
        <f t="shared" si="9"/>
        <v>0</v>
      </c>
      <c r="T37" s="87">
        <f t="shared" si="9"/>
        <v>0</v>
      </c>
      <c r="U37" s="87">
        <f t="shared" si="9"/>
        <v>0</v>
      </c>
      <c r="V37" s="87">
        <f t="shared" si="9"/>
        <v>0</v>
      </c>
      <c r="W37" s="87">
        <f t="shared" si="9"/>
        <v>0</v>
      </c>
      <c r="X37" s="87">
        <f t="shared" si="9"/>
        <v>1262.7</v>
      </c>
    </row>
    <row r="38" spans="1:24" s="27" customFormat="1" ht="31.5" outlineLevel="6">
      <c r="A38" s="49" t="s">
        <v>268</v>
      </c>
      <c r="B38" s="50" t="s">
        <v>19</v>
      </c>
      <c r="C38" s="50" t="s">
        <v>280</v>
      </c>
      <c r="D38" s="50" t="s">
        <v>92</v>
      </c>
      <c r="E38" s="50"/>
      <c r="F38" s="88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924.35</v>
      </c>
    </row>
    <row r="39" spans="1:24" s="27" customFormat="1" ht="47.25" outlineLevel="6">
      <c r="A39" s="49" t="s">
        <v>274</v>
      </c>
      <c r="B39" s="50" t="s">
        <v>19</v>
      </c>
      <c r="C39" s="50" t="s">
        <v>280</v>
      </c>
      <c r="D39" s="50" t="s">
        <v>93</v>
      </c>
      <c r="E39" s="50"/>
      <c r="F39" s="88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</v>
      </c>
    </row>
    <row r="40" spans="1:24" s="27" customFormat="1" ht="47.25" outlineLevel="6">
      <c r="A40" s="49" t="s">
        <v>269</v>
      </c>
      <c r="B40" s="50" t="s">
        <v>19</v>
      </c>
      <c r="C40" s="50" t="s">
        <v>280</v>
      </c>
      <c r="D40" s="50" t="s">
        <v>270</v>
      </c>
      <c r="E40" s="50"/>
      <c r="F40" s="88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8">
        <v>334.35</v>
      </c>
    </row>
    <row r="41" spans="1:24" s="27" customFormat="1" ht="31.5" customHeight="1" outlineLevel="6">
      <c r="A41" s="52" t="s">
        <v>209</v>
      </c>
      <c r="B41" s="19" t="s">
        <v>19</v>
      </c>
      <c r="C41" s="19" t="s">
        <v>281</v>
      </c>
      <c r="D41" s="19" t="s">
        <v>5</v>
      </c>
      <c r="E41" s="19"/>
      <c r="F41" s="86">
        <f>F42</f>
        <v>192</v>
      </c>
      <c r="G41" s="7">
        <f aca="true" t="shared" si="10" ref="G41:V41">G42</f>
        <v>96</v>
      </c>
      <c r="H41" s="7">
        <f t="shared" si="10"/>
        <v>96</v>
      </c>
      <c r="I41" s="7">
        <f t="shared" si="10"/>
        <v>96</v>
      </c>
      <c r="J41" s="7">
        <f t="shared" si="10"/>
        <v>96</v>
      </c>
      <c r="K41" s="7">
        <f t="shared" si="10"/>
        <v>96</v>
      </c>
      <c r="L41" s="7">
        <f t="shared" si="10"/>
        <v>96</v>
      </c>
      <c r="M41" s="7">
        <f t="shared" si="10"/>
        <v>96</v>
      </c>
      <c r="N41" s="7">
        <f t="shared" si="10"/>
        <v>96</v>
      </c>
      <c r="O41" s="7">
        <f t="shared" si="10"/>
        <v>96</v>
      </c>
      <c r="P41" s="7">
        <f t="shared" si="10"/>
        <v>96</v>
      </c>
      <c r="Q41" s="7">
        <f t="shared" si="10"/>
        <v>96</v>
      </c>
      <c r="R41" s="7">
        <f t="shared" si="10"/>
        <v>96</v>
      </c>
      <c r="S41" s="7">
        <f t="shared" si="10"/>
        <v>96</v>
      </c>
      <c r="T41" s="7">
        <f t="shared" si="10"/>
        <v>96</v>
      </c>
      <c r="U41" s="7">
        <f t="shared" si="10"/>
        <v>96</v>
      </c>
      <c r="V41" s="7">
        <f t="shared" si="10"/>
        <v>96</v>
      </c>
      <c r="X41" s="86">
        <f>X42</f>
        <v>192</v>
      </c>
    </row>
    <row r="42" spans="1:24" s="27" customFormat="1" ht="15.75" outlineLevel="6">
      <c r="A42" s="5" t="s">
        <v>250</v>
      </c>
      <c r="B42" s="6" t="s">
        <v>19</v>
      </c>
      <c r="C42" s="6" t="s">
        <v>281</v>
      </c>
      <c r="D42" s="6" t="s">
        <v>230</v>
      </c>
      <c r="E42" s="6"/>
      <c r="F42" s="8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X42" s="87">
        <f>X43</f>
        <v>192</v>
      </c>
    </row>
    <row r="43" spans="1:24" s="27" customFormat="1" ht="31.5" outlineLevel="6">
      <c r="A43" s="49" t="s">
        <v>109</v>
      </c>
      <c r="B43" s="50" t="s">
        <v>19</v>
      </c>
      <c r="C43" s="50" t="s">
        <v>281</v>
      </c>
      <c r="D43" s="50" t="s">
        <v>230</v>
      </c>
      <c r="E43" s="50"/>
      <c r="F43" s="88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192</v>
      </c>
    </row>
    <row r="44" spans="1:24" s="27" customFormat="1" ht="15.75" outlineLevel="6">
      <c r="A44" s="52" t="s">
        <v>145</v>
      </c>
      <c r="B44" s="19" t="s">
        <v>19</v>
      </c>
      <c r="C44" s="19" t="s">
        <v>282</v>
      </c>
      <c r="D44" s="19" t="s">
        <v>5</v>
      </c>
      <c r="E44" s="19"/>
      <c r="F44" s="86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6">
        <f>X45</f>
        <v>0</v>
      </c>
    </row>
    <row r="45" spans="1:24" s="27" customFormat="1" ht="15.75" outlineLevel="6">
      <c r="A45" s="5" t="s">
        <v>113</v>
      </c>
      <c r="B45" s="6" t="s">
        <v>19</v>
      </c>
      <c r="C45" s="6" t="s">
        <v>282</v>
      </c>
      <c r="D45" s="6" t="s">
        <v>231</v>
      </c>
      <c r="E45" s="6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7">
        <v>0</v>
      </c>
    </row>
    <row r="46" spans="1:24" s="27" customFormat="1" ht="49.5" customHeight="1" outlineLevel="3">
      <c r="A46" s="8" t="s">
        <v>28</v>
      </c>
      <c r="B46" s="9" t="s">
        <v>7</v>
      </c>
      <c r="C46" s="9" t="s">
        <v>275</v>
      </c>
      <c r="D46" s="9" t="s">
        <v>5</v>
      </c>
      <c r="E46" s="9"/>
      <c r="F46" s="10">
        <f>F47</f>
        <v>6477.63</v>
      </c>
      <c r="G46" s="10">
        <f aca="true" t="shared" si="11" ref="G46:V49">G47</f>
        <v>0</v>
      </c>
      <c r="H46" s="10">
        <f t="shared" si="11"/>
        <v>0</v>
      </c>
      <c r="I46" s="10">
        <f t="shared" si="11"/>
        <v>0</v>
      </c>
      <c r="J46" s="10">
        <f t="shared" si="11"/>
        <v>0</v>
      </c>
      <c r="K46" s="10">
        <f t="shared" si="11"/>
        <v>0</v>
      </c>
      <c r="L46" s="10">
        <f t="shared" si="11"/>
        <v>0</v>
      </c>
      <c r="M46" s="10">
        <f t="shared" si="11"/>
        <v>0</v>
      </c>
      <c r="N46" s="10">
        <f t="shared" si="11"/>
        <v>0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0</v>
      </c>
      <c r="T46" s="10">
        <f t="shared" si="11"/>
        <v>0</v>
      </c>
      <c r="U46" s="10">
        <f t="shared" si="11"/>
        <v>0</v>
      </c>
      <c r="V46" s="10">
        <f t="shared" si="11"/>
        <v>0</v>
      </c>
      <c r="X46" s="10">
        <f>X47</f>
        <v>6477.63</v>
      </c>
    </row>
    <row r="47" spans="1:24" s="27" customFormat="1" ht="33.75" customHeight="1" outlineLevel="3">
      <c r="A47" s="22" t="s">
        <v>139</v>
      </c>
      <c r="B47" s="12" t="s">
        <v>7</v>
      </c>
      <c r="C47" s="12" t="s">
        <v>276</v>
      </c>
      <c r="D47" s="12" t="s">
        <v>5</v>
      </c>
      <c r="E47" s="12"/>
      <c r="F47" s="13">
        <f>F48</f>
        <v>6477.63</v>
      </c>
      <c r="G47" s="13">
        <f aca="true" t="shared" si="12" ref="G47:V47">G49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X47" s="13">
        <f>X48</f>
        <v>6477.63</v>
      </c>
    </row>
    <row r="48" spans="1:24" s="27" customFormat="1" ht="37.5" customHeight="1" outlineLevel="3">
      <c r="A48" s="22" t="s">
        <v>141</v>
      </c>
      <c r="B48" s="12" t="s">
        <v>7</v>
      </c>
      <c r="C48" s="12" t="s">
        <v>277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6477.63</v>
      </c>
    </row>
    <row r="49" spans="1:24" s="27" customFormat="1" ht="47.25" outlineLevel="4">
      <c r="A49" s="53" t="s">
        <v>208</v>
      </c>
      <c r="B49" s="19" t="s">
        <v>7</v>
      </c>
      <c r="C49" s="19" t="s">
        <v>279</v>
      </c>
      <c r="D49" s="19" t="s">
        <v>5</v>
      </c>
      <c r="E49" s="19"/>
      <c r="F49" s="20">
        <f>F50+F54+F57</f>
        <v>6477.63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 t="shared" si="11"/>
        <v>0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X49" s="20">
        <f>X50+X54+X57</f>
        <v>6477.63</v>
      </c>
    </row>
    <row r="50" spans="1:24" s="27" customFormat="1" ht="31.5" outlineLevel="5">
      <c r="A50" s="5" t="s">
        <v>95</v>
      </c>
      <c r="B50" s="6" t="s">
        <v>7</v>
      </c>
      <c r="C50" s="6" t="s">
        <v>279</v>
      </c>
      <c r="D50" s="6" t="s">
        <v>94</v>
      </c>
      <c r="E50" s="6"/>
      <c r="F50" s="7">
        <f>F51+F52+F53</f>
        <v>6330.83</v>
      </c>
      <c r="G50" s="7">
        <f aca="true" t="shared" si="13" ref="G50:X50">G51+G52+G53</f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7">
        <f t="shared" si="13"/>
        <v>0</v>
      </c>
      <c r="P50" s="7">
        <f t="shared" si="13"/>
        <v>0</v>
      </c>
      <c r="Q50" s="7">
        <f t="shared" si="13"/>
        <v>0</v>
      </c>
      <c r="R50" s="7">
        <f t="shared" si="13"/>
        <v>0</v>
      </c>
      <c r="S50" s="7">
        <f t="shared" si="13"/>
        <v>0</v>
      </c>
      <c r="T50" s="7">
        <f t="shared" si="13"/>
        <v>0</v>
      </c>
      <c r="U50" s="7">
        <f t="shared" si="13"/>
        <v>0</v>
      </c>
      <c r="V50" s="7">
        <f t="shared" si="13"/>
        <v>0</v>
      </c>
      <c r="W50" s="7">
        <f t="shared" si="13"/>
        <v>0</v>
      </c>
      <c r="X50" s="7">
        <f t="shared" si="13"/>
        <v>6330.83</v>
      </c>
    </row>
    <row r="51" spans="1:24" s="27" customFormat="1" ht="31.5" outlineLevel="5">
      <c r="A51" s="49" t="s">
        <v>268</v>
      </c>
      <c r="B51" s="50" t="s">
        <v>7</v>
      </c>
      <c r="C51" s="50" t="s">
        <v>279</v>
      </c>
      <c r="D51" s="50" t="s">
        <v>92</v>
      </c>
      <c r="E51" s="50"/>
      <c r="F51" s="51">
        <v>4852.69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1">
        <v>4852.69</v>
      </c>
    </row>
    <row r="52" spans="1:24" s="27" customFormat="1" ht="47.25" outlineLevel="5">
      <c r="A52" s="49" t="s">
        <v>274</v>
      </c>
      <c r="B52" s="50" t="s">
        <v>7</v>
      </c>
      <c r="C52" s="50" t="s">
        <v>279</v>
      </c>
      <c r="D52" s="50" t="s">
        <v>93</v>
      </c>
      <c r="E52" s="50"/>
      <c r="F52" s="51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1">
        <v>0.1</v>
      </c>
    </row>
    <row r="53" spans="1:24" s="27" customFormat="1" ht="47.25" outlineLevel="5">
      <c r="A53" s="49" t="s">
        <v>269</v>
      </c>
      <c r="B53" s="50" t="s">
        <v>7</v>
      </c>
      <c r="C53" s="50" t="s">
        <v>279</v>
      </c>
      <c r="D53" s="50" t="s">
        <v>270</v>
      </c>
      <c r="E53" s="50"/>
      <c r="F53" s="51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1">
        <v>1478.04</v>
      </c>
    </row>
    <row r="54" spans="1:24" s="27" customFormat="1" ht="31.5" outlineLevel="5">
      <c r="A54" s="5" t="s">
        <v>96</v>
      </c>
      <c r="B54" s="6" t="s">
        <v>7</v>
      </c>
      <c r="C54" s="6" t="s">
        <v>279</v>
      </c>
      <c r="D54" s="6" t="s">
        <v>97</v>
      </c>
      <c r="E54" s="6"/>
      <c r="F54" s="7">
        <f>F55+F56</f>
        <v>94.2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94.2</v>
      </c>
    </row>
    <row r="55" spans="1:24" s="27" customFormat="1" ht="31.5" outlineLevel="5">
      <c r="A55" s="49" t="s">
        <v>98</v>
      </c>
      <c r="B55" s="50" t="s">
        <v>7</v>
      </c>
      <c r="C55" s="50" t="s">
        <v>279</v>
      </c>
      <c r="D55" s="50" t="s">
        <v>99</v>
      </c>
      <c r="E55" s="50"/>
      <c r="F55" s="51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0</v>
      </c>
    </row>
    <row r="56" spans="1:24" s="27" customFormat="1" ht="31.5" outlineLevel="5">
      <c r="A56" s="49" t="s">
        <v>100</v>
      </c>
      <c r="B56" s="50" t="s">
        <v>7</v>
      </c>
      <c r="C56" s="50" t="s">
        <v>279</v>
      </c>
      <c r="D56" s="50" t="s">
        <v>101</v>
      </c>
      <c r="E56" s="50"/>
      <c r="F56" s="51">
        <v>94.2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94.2</v>
      </c>
    </row>
    <row r="57" spans="1:24" s="27" customFormat="1" ht="15.75" outlineLevel="5">
      <c r="A57" s="5" t="s">
        <v>102</v>
      </c>
      <c r="B57" s="6" t="s">
        <v>7</v>
      </c>
      <c r="C57" s="6" t="s">
        <v>279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">
        <f>X58+X59</f>
        <v>52.599999999999994</v>
      </c>
    </row>
    <row r="58" spans="1:24" s="27" customFormat="1" ht="31.5" outlineLevel="5">
      <c r="A58" s="49" t="s">
        <v>104</v>
      </c>
      <c r="B58" s="50" t="s">
        <v>7</v>
      </c>
      <c r="C58" s="50" t="s">
        <v>279</v>
      </c>
      <c r="D58" s="50" t="s">
        <v>106</v>
      </c>
      <c r="E58" s="50"/>
      <c r="F58" s="51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1">
        <v>11.7</v>
      </c>
    </row>
    <row r="59" spans="1:24" s="27" customFormat="1" ht="15.75" outlineLevel="5">
      <c r="A59" s="49" t="s">
        <v>105</v>
      </c>
      <c r="B59" s="50" t="s">
        <v>7</v>
      </c>
      <c r="C59" s="50" t="s">
        <v>279</v>
      </c>
      <c r="D59" s="50" t="s">
        <v>107</v>
      </c>
      <c r="E59" s="50"/>
      <c r="F59" s="51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40.9</v>
      </c>
    </row>
    <row r="60" spans="1:24" s="27" customFormat="1" ht="15.75" outlineLevel="5">
      <c r="A60" s="8" t="s">
        <v>204</v>
      </c>
      <c r="B60" s="9" t="s">
        <v>205</v>
      </c>
      <c r="C60" s="9" t="s">
        <v>275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7" customFormat="1" ht="31.5" outlineLevel="5">
      <c r="A61" s="22" t="s">
        <v>139</v>
      </c>
      <c r="B61" s="9" t="s">
        <v>205</v>
      </c>
      <c r="C61" s="9" t="s">
        <v>276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7" customFormat="1" ht="31.5" outlineLevel="5">
      <c r="A62" s="22" t="s">
        <v>141</v>
      </c>
      <c r="B62" s="9" t="s">
        <v>205</v>
      </c>
      <c r="C62" s="9" t="s">
        <v>277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7" customFormat="1" ht="31.5" outlineLevel="5">
      <c r="A63" s="52" t="s">
        <v>206</v>
      </c>
      <c r="B63" s="19" t="s">
        <v>205</v>
      </c>
      <c r="C63" s="19" t="s">
        <v>283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0</v>
      </c>
    </row>
    <row r="64" spans="1:24" s="27" customFormat="1" ht="31.5" outlineLevel="5">
      <c r="A64" s="5" t="s">
        <v>96</v>
      </c>
      <c r="B64" s="6" t="s">
        <v>205</v>
      </c>
      <c r="C64" s="6" t="s">
        <v>283</v>
      </c>
      <c r="D64" s="6" t="s">
        <v>97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0</v>
      </c>
    </row>
    <row r="65" spans="1:24" s="27" customFormat="1" ht="31.5" outlineLevel="5">
      <c r="A65" s="49" t="s">
        <v>100</v>
      </c>
      <c r="B65" s="50" t="s">
        <v>205</v>
      </c>
      <c r="C65" s="50" t="s">
        <v>283</v>
      </c>
      <c r="D65" s="50" t="s">
        <v>101</v>
      </c>
      <c r="E65" s="50"/>
      <c r="F65" s="5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51">
        <v>0</v>
      </c>
    </row>
    <row r="66" spans="1:24" s="27" customFormat="1" ht="50.25" customHeight="1" outlineLevel="3">
      <c r="A66" s="8" t="s">
        <v>29</v>
      </c>
      <c r="B66" s="9" t="s">
        <v>8</v>
      </c>
      <c r="C66" s="9" t="s">
        <v>275</v>
      </c>
      <c r="D66" s="9" t="s">
        <v>5</v>
      </c>
      <c r="E66" s="9"/>
      <c r="F66" s="10">
        <f>F67</f>
        <v>5101.34</v>
      </c>
      <c r="G66" s="10">
        <f aca="true" t="shared" si="14" ref="G66:V69">G67</f>
        <v>0</v>
      </c>
      <c r="H66" s="10">
        <f t="shared" si="14"/>
        <v>0</v>
      </c>
      <c r="I66" s="10">
        <f t="shared" si="14"/>
        <v>0</v>
      </c>
      <c r="J66" s="10">
        <f t="shared" si="14"/>
        <v>0</v>
      </c>
      <c r="K66" s="10">
        <f t="shared" si="14"/>
        <v>0</v>
      </c>
      <c r="L66" s="10">
        <f t="shared" si="14"/>
        <v>0</v>
      </c>
      <c r="M66" s="10">
        <f t="shared" si="14"/>
        <v>0</v>
      </c>
      <c r="N66" s="10">
        <f t="shared" si="14"/>
        <v>0</v>
      </c>
      <c r="O66" s="10">
        <f t="shared" si="14"/>
        <v>0</v>
      </c>
      <c r="P66" s="10">
        <f t="shared" si="14"/>
        <v>0</v>
      </c>
      <c r="Q66" s="10">
        <f t="shared" si="14"/>
        <v>0</v>
      </c>
      <c r="R66" s="10">
        <f t="shared" si="14"/>
        <v>0</v>
      </c>
      <c r="S66" s="10">
        <f t="shared" si="14"/>
        <v>0</v>
      </c>
      <c r="T66" s="10">
        <f t="shared" si="14"/>
        <v>0</v>
      </c>
      <c r="U66" s="10">
        <f t="shared" si="14"/>
        <v>0</v>
      </c>
      <c r="V66" s="10">
        <f t="shared" si="14"/>
        <v>0</v>
      </c>
      <c r="X66" s="10">
        <f>X67</f>
        <v>5101.34</v>
      </c>
    </row>
    <row r="67" spans="1:24" s="27" customFormat="1" ht="31.5" outlineLevel="3">
      <c r="A67" s="22" t="s">
        <v>139</v>
      </c>
      <c r="B67" s="12" t="s">
        <v>8</v>
      </c>
      <c r="C67" s="12" t="s">
        <v>276</v>
      </c>
      <c r="D67" s="12" t="s">
        <v>5</v>
      </c>
      <c r="E67" s="12"/>
      <c r="F67" s="13">
        <f>F68</f>
        <v>5101.34</v>
      </c>
      <c r="G67" s="13">
        <f aca="true" t="shared" si="15" ref="G67:V67">G69</f>
        <v>0</v>
      </c>
      <c r="H67" s="13">
        <f t="shared" si="15"/>
        <v>0</v>
      </c>
      <c r="I67" s="13">
        <f t="shared" si="15"/>
        <v>0</v>
      </c>
      <c r="J67" s="13">
        <f t="shared" si="15"/>
        <v>0</v>
      </c>
      <c r="K67" s="13">
        <f t="shared" si="15"/>
        <v>0</v>
      </c>
      <c r="L67" s="13">
        <f t="shared" si="15"/>
        <v>0</v>
      </c>
      <c r="M67" s="13">
        <f t="shared" si="15"/>
        <v>0</v>
      </c>
      <c r="N67" s="13">
        <f t="shared" si="15"/>
        <v>0</v>
      </c>
      <c r="O67" s="13">
        <f t="shared" si="15"/>
        <v>0</v>
      </c>
      <c r="P67" s="13">
        <f t="shared" si="15"/>
        <v>0</v>
      </c>
      <c r="Q67" s="13">
        <f t="shared" si="15"/>
        <v>0</v>
      </c>
      <c r="R67" s="13">
        <f t="shared" si="15"/>
        <v>0</v>
      </c>
      <c r="S67" s="13">
        <f t="shared" si="15"/>
        <v>0</v>
      </c>
      <c r="T67" s="13">
        <f t="shared" si="15"/>
        <v>0</v>
      </c>
      <c r="U67" s="13">
        <f t="shared" si="15"/>
        <v>0</v>
      </c>
      <c r="V67" s="13">
        <f t="shared" si="15"/>
        <v>0</v>
      </c>
      <c r="X67" s="13">
        <f>X68</f>
        <v>5101.34</v>
      </c>
    </row>
    <row r="68" spans="1:24" s="27" customFormat="1" ht="31.5" outlineLevel="3">
      <c r="A68" s="22" t="s">
        <v>141</v>
      </c>
      <c r="B68" s="12" t="s">
        <v>8</v>
      </c>
      <c r="C68" s="12" t="s">
        <v>277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5101.34</v>
      </c>
    </row>
    <row r="69" spans="1:24" s="27" customFormat="1" ht="47.25" outlineLevel="4">
      <c r="A69" s="53" t="s">
        <v>208</v>
      </c>
      <c r="B69" s="19" t="s">
        <v>8</v>
      </c>
      <c r="C69" s="19" t="s">
        <v>279</v>
      </c>
      <c r="D69" s="19" t="s">
        <v>5</v>
      </c>
      <c r="E69" s="19"/>
      <c r="F69" s="20">
        <f>F70+F74</f>
        <v>5101.34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0</v>
      </c>
      <c r="O69" s="7">
        <f t="shared" si="14"/>
        <v>0</v>
      </c>
      <c r="P69" s="7">
        <f t="shared" si="14"/>
        <v>0</v>
      </c>
      <c r="Q69" s="7">
        <f t="shared" si="14"/>
        <v>0</v>
      </c>
      <c r="R69" s="7">
        <f t="shared" si="14"/>
        <v>0</v>
      </c>
      <c r="S69" s="7">
        <f t="shared" si="14"/>
        <v>0</v>
      </c>
      <c r="T69" s="7">
        <f t="shared" si="14"/>
        <v>0</v>
      </c>
      <c r="U69" s="7">
        <f t="shared" si="14"/>
        <v>0</v>
      </c>
      <c r="V69" s="7">
        <f t="shared" si="14"/>
        <v>0</v>
      </c>
      <c r="X69" s="20">
        <f>X70+X74</f>
        <v>5101.34</v>
      </c>
    </row>
    <row r="70" spans="1:24" s="27" customFormat="1" ht="31.5" outlineLevel="5">
      <c r="A70" s="5" t="s">
        <v>95</v>
      </c>
      <c r="B70" s="6" t="s">
        <v>8</v>
      </c>
      <c r="C70" s="6" t="s">
        <v>279</v>
      </c>
      <c r="D70" s="6" t="s">
        <v>94</v>
      </c>
      <c r="E70" s="6"/>
      <c r="F70" s="7">
        <f>F71+F72+F73</f>
        <v>5101.34</v>
      </c>
      <c r="G70" s="7">
        <f aca="true" t="shared" si="16" ref="G70:X70">G71+G72+G73</f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5101.34</v>
      </c>
    </row>
    <row r="71" spans="1:24" s="27" customFormat="1" ht="31.5" outlineLevel="5">
      <c r="A71" s="49" t="s">
        <v>268</v>
      </c>
      <c r="B71" s="50" t="s">
        <v>8</v>
      </c>
      <c r="C71" s="50" t="s">
        <v>279</v>
      </c>
      <c r="D71" s="50" t="s">
        <v>92</v>
      </c>
      <c r="E71" s="50"/>
      <c r="F71" s="51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1">
        <v>3910.6</v>
      </c>
    </row>
    <row r="72" spans="1:24" s="27" customFormat="1" ht="47.25" outlineLevel="5">
      <c r="A72" s="49" t="s">
        <v>274</v>
      </c>
      <c r="B72" s="50" t="s">
        <v>8</v>
      </c>
      <c r="C72" s="50" t="s">
        <v>279</v>
      </c>
      <c r="D72" s="50" t="s">
        <v>93</v>
      </c>
      <c r="E72" s="50"/>
      <c r="F72" s="51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1">
        <v>1.6</v>
      </c>
    </row>
    <row r="73" spans="1:24" s="27" customFormat="1" ht="47.25" outlineLevel="5">
      <c r="A73" s="49" t="s">
        <v>269</v>
      </c>
      <c r="B73" s="50" t="s">
        <v>8</v>
      </c>
      <c r="C73" s="50" t="s">
        <v>279</v>
      </c>
      <c r="D73" s="50" t="s">
        <v>270</v>
      </c>
      <c r="E73" s="50"/>
      <c r="F73" s="51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51">
        <v>1189.14</v>
      </c>
    </row>
    <row r="74" spans="1:24" s="27" customFormat="1" ht="31.5" outlineLevel="5">
      <c r="A74" s="5" t="s">
        <v>96</v>
      </c>
      <c r="B74" s="6" t="s">
        <v>8</v>
      </c>
      <c r="C74" s="6" t="s">
        <v>279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X75+X76</f>
        <v>0</v>
      </c>
    </row>
    <row r="75" spans="1:24" s="27" customFormat="1" ht="31.5" outlineLevel="5">
      <c r="A75" s="49" t="s">
        <v>98</v>
      </c>
      <c r="B75" s="50" t="s">
        <v>8</v>
      </c>
      <c r="C75" s="50" t="s">
        <v>279</v>
      </c>
      <c r="D75" s="50" t="s">
        <v>99</v>
      </c>
      <c r="E75" s="50"/>
      <c r="F75" s="5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0</v>
      </c>
    </row>
    <row r="76" spans="1:24" s="27" customFormat="1" ht="31.5" outlineLevel="5">
      <c r="A76" s="49" t="s">
        <v>100</v>
      </c>
      <c r="B76" s="50" t="s">
        <v>8</v>
      </c>
      <c r="C76" s="50" t="s">
        <v>279</v>
      </c>
      <c r="D76" s="50" t="s">
        <v>101</v>
      </c>
      <c r="E76" s="50"/>
      <c r="F76" s="51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0</v>
      </c>
    </row>
    <row r="77" spans="1:24" s="27" customFormat="1" ht="15.75" outlineLevel="5">
      <c r="A77" s="8" t="s">
        <v>217</v>
      </c>
      <c r="B77" s="9" t="s">
        <v>218</v>
      </c>
      <c r="C77" s="9" t="s">
        <v>275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7" customFormat="1" ht="31.5" outlineLevel="5">
      <c r="A78" s="22" t="s">
        <v>139</v>
      </c>
      <c r="B78" s="9" t="s">
        <v>218</v>
      </c>
      <c r="C78" s="9" t="s">
        <v>276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">
        <f>X79</f>
        <v>0</v>
      </c>
    </row>
    <row r="79" spans="1:24" s="27" customFormat="1" ht="31.5" outlineLevel="5">
      <c r="A79" s="22" t="s">
        <v>141</v>
      </c>
      <c r="B79" s="9" t="s">
        <v>218</v>
      </c>
      <c r="C79" s="9" t="s">
        <v>277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0</v>
      </c>
    </row>
    <row r="80" spans="1:24" s="27" customFormat="1" ht="31.5" outlineLevel="5">
      <c r="A80" s="52" t="s">
        <v>216</v>
      </c>
      <c r="B80" s="19" t="s">
        <v>218</v>
      </c>
      <c r="C80" s="19" t="s">
        <v>284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20">
        <f>X81</f>
        <v>0</v>
      </c>
    </row>
    <row r="81" spans="1:24" s="27" customFormat="1" ht="15.75" outlineLevel="5">
      <c r="A81" s="5" t="s">
        <v>253</v>
      </c>
      <c r="B81" s="6" t="s">
        <v>218</v>
      </c>
      <c r="C81" s="6" t="s">
        <v>284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f>X82</f>
        <v>0</v>
      </c>
    </row>
    <row r="82" spans="1:24" s="27" customFormat="1" ht="15.75" outlineLevel="5">
      <c r="A82" s="49" t="s">
        <v>254</v>
      </c>
      <c r="B82" s="50" t="s">
        <v>218</v>
      </c>
      <c r="C82" s="50" t="s">
        <v>284</v>
      </c>
      <c r="D82" s="50" t="s">
        <v>252</v>
      </c>
      <c r="E82" s="50"/>
      <c r="F82" s="51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51">
        <v>0</v>
      </c>
    </row>
    <row r="83" spans="1:24" s="27" customFormat="1" ht="15.75" outlineLevel="3">
      <c r="A83" s="8" t="s">
        <v>31</v>
      </c>
      <c r="B83" s="9" t="s">
        <v>9</v>
      </c>
      <c r="C83" s="9" t="s">
        <v>275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10">
        <f>X84</f>
        <v>200</v>
      </c>
    </row>
    <row r="84" spans="1:24" s="27" customFormat="1" ht="31.5" outlineLevel="3">
      <c r="A84" s="22" t="s">
        <v>139</v>
      </c>
      <c r="B84" s="12" t="s">
        <v>9</v>
      </c>
      <c r="C84" s="12" t="s">
        <v>276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</f>
        <v>200</v>
      </c>
    </row>
    <row r="85" spans="1:24" s="27" customFormat="1" ht="31.5" outlineLevel="3">
      <c r="A85" s="22" t="s">
        <v>141</v>
      </c>
      <c r="B85" s="12" t="s">
        <v>9</v>
      </c>
      <c r="C85" s="12" t="s">
        <v>277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>
        <f>X86</f>
        <v>200</v>
      </c>
    </row>
    <row r="86" spans="1:24" s="27" customFormat="1" ht="31.5" outlineLevel="4">
      <c r="A86" s="52" t="s">
        <v>143</v>
      </c>
      <c r="B86" s="19" t="s">
        <v>9</v>
      </c>
      <c r="C86" s="19" t="s">
        <v>285</v>
      </c>
      <c r="D86" s="19" t="s">
        <v>5</v>
      </c>
      <c r="E86" s="19"/>
      <c r="F86" s="20">
        <f>F87</f>
        <v>200</v>
      </c>
      <c r="G86" s="7">
        <f aca="true" t="shared" si="17" ref="G86:V86">G87</f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7">
        <f t="shared" si="17"/>
        <v>0</v>
      </c>
      <c r="L86" s="7">
        <f t="shared" si="17"/>
        <v>0</v>
      </c>
      <c r="M86" s="7">
        <f t="shared" si="17"/>
        <v>0</v>
      </c>
      <c r="N86" s="7">
        <f t="shared" si="17"/>
        <v>0</v>
      </c>
      <c r="O86" s="7">
        <f t="shared" si="17"/>
        <v>0</v>
      </c>
      <c r="P86" s="7">
        <f t="shared" si="17"/>
        <v>0</v>
      </c>
      <c r="Q86" s="7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7">
        <f t="shared" si="17"/>
        <v>0</v>
      </c>
      <c r="X86" s="20">
        <f>X87</f>
        <v>200</v>
      </c>
    </row>
    <row r="87" spans="1:24" s="27" customFormat="1" ht="15.75" outlineLevel="5">
      <c r="A87" s="5" t="s">
        <v>112</v>
      </c>
      <c r="B87" s="6" t="s">
        <v>9</v>
      </c>
      <c r="C87" s="6" t="s">
        <v>285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7">
        <v>200</v>
      </c>
    </row>
    <row r="88" spans="1:24" s="27" customFormat="1" ht="15.75" customHeight="1" outlineLevel="3">
      <c r="A88" s="8" t="s">
        <v>32</v>
      </c>
      <c r="B88" s="9" t="s">
        <v>71</v>
      </c>
      <c r="C88" s="9" t="s">
        <v>275</v>
      </c>
      <c r="D88" s="9" t="s">
        <v>5</v>
      </c>
      <c r="E88" s="9"/>
      <c r="F88" s="84">
        <f aca="true" t="shared" si="18" ref="F88:X88">F89+F158</f>
        <v>45942.909999999996</v>
      </c>
      <c r="G88" s="84">
        <f t="shared" si="18"/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46101.24</v>
      </c>
    </row>
    <row r="89" spans="1:24" s="27" customFormat="1" ht="31.5" outlineLevel="3">
      <c r="A89" s="22" t="s">
        <v>139</v>
      </c>
      <c r="B89" s="12" t="s">
        <v>71</v>
      </c>
      <c r="C89" s="12" t="s">
        <v>276</v>
      </c>
      <c r="D89" s="12" t="s">
        <v>5</v>
      </c>
      <c r="E89" s="12"/>
      <c r="F89" s="90">
        <f>F90</f>
        <v>40363.409999999996</v>
      </c>
      <c r="G89" s="13">
        <f aca="true" t="shared" si="19" ref="G89:V89">G91</f>
        <v>0</v>
      </c>
      <c r="H89" s="13">
        <f t="shared" si="19"/>
        <v>0</v>
      </c>
      <c r="I89" s="13">
        <f t="shared" si="19"/>
        <v>0</v>
      </c>
      <c r="J89" s="13">
        <f t="shared" si="19"/>
        <v>0</v>
      </c>
      <c r="K89" s="13">
        <f t="shared" si="19"/>
        <v>0</v>
      </c>
      <c r="L89" s="13">
        <f t="shared" si="19"/>
        <v>0</v>
      </c>
      <c r="M89" s="13">
        <f t="shared" si="19"/>
        <v>0</v>
      </c>
      <c r="N89" s="13">
        <f t="shared" si="19"/>
        <v>0</v>
      </c>
      <c r="O89" s="13">
        <f t="shared" si="19"/>
        <v>0</v>
      </c>
      <c r="P89" s="13">
        <f t="shared" si="19"/>
        <v>0</v>
      </c>
      <c r="Q89" s="13">
        <f t="shared" si="19"/>
        <v>0</v>
      </c>
      <c r="R89" s="13">
        <f t="shared" si="19"/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X89" s="90">
        <f>X90</f>
        <v>40521.74</v>
      </c>
    </row>
    <row r="90" spans="1:24" s="27" customFormat="1" ht="31.5" outlineLevel="3">
      <c r="A90" s="22" t="s">
        <v>141</v>
      </c>
      <c r="B90" s="12" t="s">
        <v>71</v>
      </c>
      <c r="C90" s="12" t="s">
        <v>277</v>
      </c>
      <c r="D90" s="12" t="s">
        <v>5</v>
      </c>
      <c r="E90" s="12"/>
      <c r="F90" s="90">
        <f>F91+F101+F109+F124+F114+F135+F143+F151+F116+F98+F121</f>
        <v>40363.409999999996</v>
      </c>
      <c r="G90" s="90">
        <f aca="true" t="shared" si="20" ref="G90:X90">G91+G101+G109+G124+G114+G135+G143+G151+G116+G98+G121</f>
        <v>0</v>
      </c>
      <c r="H90" s="90">
        <f t="shared" si="20"/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90">
        <f t="shared" si="20"/>
        <v>0</v>
      </c>
      <c r="R90" s="90">
        <f t="shared" si="20"/>
        <v>0</v>
      </c>
      <c r="S90" s="90">
        <f t="shared" si="20"/>
        <v>0</v>
      </c>
      <c r="T90" s="90">
        <f t="shared" si="20"/>
        <v>0</v>
      </c>
      <c r="U90" s="90">
        <f t="shared" si="20"/>
        <v>0</v>
      </c>
      <c r="V90" s="90">
        <f t="shared" si="20"/>
        <v>0</v>
      </c>
      <c r="W90" s="90">
        <f t="shared" si="20"/>
        <v>0</v>
      </c>
      <c r="X90" s="90">
        <f t="shared" si="20"/>
        <v>40521.74</v>
      </c>
    </row>
    <row r="91" spans="1:24" s="27" customFormat="1" ht="15.75" outlineLevel="4">
      <c r="A91" s="52" t="s">
        <v>33</v>
      </c>
      <c r="B91" s="19" t="s">
        <v>71</v>
      </c>
      <c r="C91" s="19" t="s">
        <v>286</v>
      </c>
      <c r="D91" s="19" t="s">
        <v>5</v>
      </c>
      <c r="E91" s="19"/>
      <c r="F91" s="86">
        <f>F92+F96</f>
        <v>0</v>
      </c>
      <c r="G91" s="7">
        <f aca="true" t="shared" si="21" ref="G91:V91">G92</f>
        <v>0</v>
      </c>
      <c r="H91" s="7">
        <f t="shared" si="21"/>
        <v>0</v>
      </c>
      <c r="I91" s="7">
        <f t="shared" si="21"/>
        <v>0</v>
      </c>
      <c r="J91" s="7">
        <f t="shared" si="21"/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7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X91" s="86">
        <f>X92+X96</f>
        <v>0</v>
      </c>
    </row>
    <row r="92" spans="1:24" s="27" customFormat="1" ht="31.5" outlineLevel="5">
      <c r="A92" s="5" t="s">
        <v>95</v>
      </c>
      <c r="B92" s="6" t="s">
        <v>71</v>
      </c>
      <c r="C92" s="6" t="s">
        <v>286</v>
      </c>
      <c r="D92" s="6" t="s">
        <v>94</v>
      </c>
      <c r="E92" s="6"/>
      <c r="F92" s="87">
        <f>F93+F94+F95</f>
        <v>0</v>
      </c>
      <c r="G92" s="87">
        <f aca="true" t="shared" si="22" ref="G92:X92">G93+G94+G95</f>
        <v>0</v>
      </c>
      <c r="H92" s="87">
        <f t="shared" si="22"/>
        <v>0</v>
      </c>
      <c r="I92" s="87">
        <f t="shared" si="22"/>
        <v>0</v>
      </c>
      <c r="J92" s="87">
        <f t="shared" si="22"/>
        <v>0</v>
      </c>
      <c r="K92" s="87">
        <f t="shared" si="22"/>
        <v>0</v>
      </c>
      <c r="L92" s="87">
        <f t="shared" si="22"/>
        <v>0</v>
      </c>
      <c r="M92" s="87">
        <f t="shared" si="22"/>
        <v>0</v>
      </c>
      <c r="N92" s="87">
        <f t="shared" si="22"/>
        <v>0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0</v>
      </c>
      <c r="T92" s="87">
        <f t="shared" si="22"/>
        <v>0</v>
      </c>
      <c r="U92" s="87">
        <f t="shared" si="22"/>
        <v>0</v>
      </c>
      <c r="V92" s="87">
        <f t="shared" si="22"/>
        <v>0</v>
      </c>
      <c r="W92" s="87">
        <f t="shared" si="22"/>
        <v>0</v>
      </c>
      <c r="X92" s="87">
        <f t="shared" si="22"/>
        <v>0</v>
      </c>
    </row>
    <row r="93" spans="1:24" s="27" customFormat="1" ht="31.5" outlineLevel="5">
      <c r="A93" s="49" t="s">
        <v>268</v>
      </c>
      <c r="B93" s="50" t="s">
        <v>71</v>
      </c>
      <c r="C93" s="50" t="s">
        <v>286</v>
      </c>
      <c r="D93" s="50" t="s">
        <v>92</v>
      </c>
      <c r="E93" s="50"/>
      <c r="F93" s="88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8">
        <v>0</v>
      </c>
    </row>
    <row r="94" spans="1:24" s="27" customFormat="1" ht="47.25" outlineLevel="5">
      <c r="A94" s="49" t="s">
        <v>274</v>
      </c>
      <c r="B94" s="50" t="s">
        <v>71</v>
      </c>
      <c r="C94" s="50" t="s">
        <v>286</v>
      </c>
      <c r="D94" s="50" t="s">
        <v>93</v>
      </c>
      <c r="E94" s="50"/>
      <c r="F94" s="88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8">
        <v>0</v>
      </c>
    </row>
    <row r="95" spans="1:24" s="27" customFormat="1" ht="47.25" outlineLevel="5">
      <c r="A95" s="49" t="s">
        <v>269</v>
      </c>
      <c r="B95" s="50" t="s">
        <v>71</v>
      </c>
      <c r="C95" s="50" t="s">
        <v>286</v>
      </c>
      <c r="D95" s="50" t="s">
        <v>270</v>
      </c>
      <c r="E95" s="50"/>
      <c r="F95" s="88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8">
        <v>0</v>
      </c>
    </row>
    <row r="96" spans="1:24" s="27" customFormat="1" ht="31.5" outlineLevel="5">
      <c r="A96" s="5" t="s">
        <v>96</v>
      </c>
      <c r="B96" s="6" t="s">
        <v>71</v>
      </c>
      <c r="C96" s="6" t="s">
        <v>286</v>
      </c>
      <c r="D96" s="6" t="s">
        <v>97</v>
      </c>
      <c r="E96" s="6"/>
      <c r="F96" s="87">
        <f>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f>X97</f>
        <v>0</v>
      </c>
    </row>
    <row r="97" spans="1:24" s="27" customFormat="1" ht="31.5" outlineLevel="5">
      <c r="A97" s="49" t="s">
        <v>100</v>
      </c>
      <c r="B97" s="50" t="s">
        <v>71</v>
      </c>
      <c r="C97" s="50" t="s">
        <v>286</v>
      </c>
      <c r="D97" s="50" t="s">
        <v>101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52" t="s">
        <v>255</v>
      </c>
      <c r="B98" s="19" t="s">
        <v>71</v>
      </c>
      <c r="C98" s="19" t="s">
        <v>287</v>
      </c>
      <c r="D98" s="19" t="s">
        <v>5</v>
      </c>
      <c r="E98" s="19"/>
      <c r="F98" s="86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0</v>
      </c>
    </row>
    <row r="99" spans="1:24" s="27" customFormat="1" ht="31.5" outlineLevel="5">
      <c r="A99" s="5" t="s">
        <v>96</v>
      </c>
      <c r="B99" s="6" t="s">
        <v>71</v>
      </c>
      <c r="C99" s="6" t="s">
        <v>287</v>
      </c>
      <c r="D99" s="6" t="s">
        <v>97</v>
      </c>
      <c r="E99" s="6"/>
      <c r="F99" s="87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7">
        <f>X100</f>
        <v>0</v>
      </c>
    </row>
    <row r="100" spans="1:24" s="27" customFormat="1" ht="31.5" outlineLevel="5">
      <c r="A100" s="49" t="s">
        <v>100</v>
      </c>
      <c r="B100" s="50" t="s">
        <v>71</v>
      </c>
      <c r="C100" s="50" t="s">
        <v>287</v>
      </c>
      <c r="D100" s="50" t="s">
        <v>101</v>
      </c>
      <c r="E100" s="50"/>
      <c r="F100" s="88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8">
        <v>0</v>
      </c>
    </row>
    <row r="101" spans="1:24" s="27" customFormat="1" ht="47.25" outlineLevel="4">
      <c r="A101" s="53" t="s">
        <v>208</v>
      </c>
      <c r="B101" s="19" t="s">
        <v>71</v>
      </c>
      <c r="C101" s="19" t="s">
        <v>279</v>
      </c>
      <c r="D101" s="19" t="s">
        <v>5</v>
      </c>
      <c r="E101" s="19"/>
      <c r="F101" s="86">
        <f>F102+F106</f>
        <v>17381.739999999998</v>
      </c>
      <c r="G101" s="7">
        <f aca="true" t="shared" si="23" ref="G101:V101">G102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7">
        <f t="shared" si="23"/>
        <v>0</v>
      </c>
      <c r="Q101" s="7">
        <f t="shared" si="23"/>
        <v>0</v>
      </c>
      <c r="R101" s="7">
        <f t="shared" si="23"/>
        <v>0</v>
      </c>
      <c r="S101" s="7">
        <f t="shared" si="23"/>
        <v>0</v>
      </c>
      <c r="T101" s="7">
        <f t="shared" si="23"/>
        <v>0</v>
      </c>
      <c r="U101" s="7">
        <f t="shared" si="23"/>
        <v>0</v>
      </c>
      <c r="V101" s="7">
        <f t="shared" si="23"/>
        <v>0</v>
      </c>
      <c r="X101" s="86">
        <f>X102+X106</f>
        <v>17381.739999999998</v>
      </c>
    </row>
    <row r="102" spans="1:24" s="27" customFormat="1" ht="31.5" outlineLevel="5">
      <c r="A102" s="5" t="s">
        <v>95</v>
      </c>
      <c r="B102" s="6" t="s">
        <v>71</v>
      </c>
      <c r="C102" s="6" t="s">
        <v>279</v>
      </c>
      <c r="D102" s="6" t="s">
        <v>94</v>
      </c>
      <c r="E102" s="6"/>
      <c r="F102" s="87">
        <f>F103+F104+F105</f>
        <v>17269.739999999998</v>
      </c>
      <c r="G102" s="87">
        <f aca="true" t="shared" si="24" ref="G102:X102">G103+G104+G105</f>
        <v>0</v>
      </c>
      <c r="H102" s="87">
        <f t="shared" si="24"/>
        <v>0</v>
      </c>
      <c r="I102" s="87">
        <f t="shared" si="24"/>
        <v>0</v>
      </c>
      <c r="J102" s="87">
        <f t="shared" si="24"/>
        <v>0</v>
      </c>
      <c r="K102" s="87">
        <f t="shared" si="24"/>
        <v>0</v>
      </c>
      <c r="L102" s="87">
        <f t="shared" si="24"/>
        <v>0</v>
      </c>
      <c r="M102" s="87">
        <f t="shared" si="24"/>
        <v>0</v>
      </c>
      <c r="N102" s="87">
        <f t="shared" si="24"/>
        <v>0</v>
      </c>
      <c r="O102" s="87">
        <f t="shared" si="24"/>
        <v>0</v>
      </c>
      <c r="P102" s="87">
        <f t="shared" si="24"/>
        <v>0</v>
      </c>
      <c r="Q102" s="87">
        <f t="shared" si="24"/>
        <v>0</v>
      </c>
      <c r="R102" s="87">
        <f t="shared" si="24"/>
        <v>0</v>
      </c>
      <c r="S102" s="87">
        <f t="shared" si="24"/>
        <v>0</v>
      </c>
      <c r="T102" s="87">
        <f t="shared" si="24"/>
        <v>0</v>
      </c>
      <c r="U102" s="87">
        <f t="shared" si="24"/>
        <v>0</v>
      </c>
      <c r="V102" s="87">
        <f t="shared" si="24"/>
        <v>0</v>
      </c>
      <c r="W102" s="87">
        <f t="shared" si="24"/>
        <v>0</v>
      </c>
      <c r="X102" s="87">
        <f t="shared" si="24"/>
        <v>17269.739999999998</v>
      </c>
    </row>
    <row r="103" spans="1:24" s="27" customFormat="1" ht="31.5" outlineLevel="5">
      <c r="A103" s="49" t="s">
        <v>268</v>
      </c>
      <c r="B103" s="50" t="s">
        <v>71</v>
      </c>
      <c r="C103" s="50" t="s">
        <v>279</v>
      </c>
      <c r="D103" s="50" t="s">
        <v>92</v>
      </c>
      <c r="E103" s="50"/>
      <c r="F103" s="88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8">
        <v>13249.21</v>
      </c>
    </row>
    <row r="104" spans="1:24" s="27" customFormat="1" ht="47.25" outlineLevel="5">
      <c r="A104" s="49" t="s">
        <v>274</v>
      </c>
      <c r="B104" s="50" t="s">
        <v>71</v>
      </c>
      <c r="C104" s="50" t="s">
        <v>279</v>
      </c>
      <c r="D104" s="50" t="s">
        <v>93</v>
      </c>
      <c r="E104" s="50"/>
      <c r="F104" s="51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1">
        <v>2</v>
      </c>
    </row>
    <row r="105" spans="1:24" s="27" customFormat="1" ht="47.25" outlineLevel="5">
      <c r="A105" s="49" t="s">
        <v>269</v>
      </c>
      <c r="B105" s="50" t="s">
        <v>71</v>
      </c>
      <c r="C105" s="50" t="s">
        <v>279</v>
      </c>
      <c r="D105" s="50" t="s">
        <v>270</v>
      </c>
      <c r="E105" s="50"/>
      <c r="F105" s="51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1">
        <v>4018.53</v>
      </c>
    </row>
    <row r="106" spans="1:24" s="27" customFormat="1" ht="31.5" outlineLevel="5">
      <c r="A106" s="5" t="s">
        <v>96</v>
      </c>
      <c r="B106" s="6" t="s">
        <v>71</v>
      </c>
      <c r="C106" s="6" t="s">
        <v>279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X107+X108</f>
        <v>112</v>
      </c>
    </row>
    <row r="107" spans="1:24" s="27" customFormat="1" ht="31.5" outlineLevel="5">
      <c r="A107" s="49" t="s">
        <v>98</v>
      </c>
      <c r="B107" s="50" t="s">
        <v>71</v>
      </c>
      <c r="C107" s="50" t="s">
        <v>279</v>
      </c>
      <c r="D107" s="50" t="s">
        <v>99</v>
      </c>
      <c r="E107" s="50"/>
      <c r="F107" s="5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1">
        <v>0</v>
      </c>
    </row>
    <row r="108" spans="1:24" s="27" customFormat="1" ht="31.5" outlineLevel="5">
      <c r="A108" s="49" t="s">
        <v>100</v>
      </c>
      <c r="B108" s="50" t="s">
        <v>71</v>
      </c>
      <c r="C108" s="50" t="s">
        <v>279</v>
      </c>
      <c r="D108" s="50" t="s">
        <v>101</v>
      </c>
      <c r="E108" s="50"/>
      <c r="F108" s="51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112</v>
      </c>
    </row>
    <row r="109" spans="1:24" s="27" customFormat="1" ht="48.75" customHeight="1" outlineLevel="4">
      <c r="A109" s="52" t="s">
        <v>144</v>
      </c>
      <c r="B109" s="19" t="s">
        <v>71</v>
      </c>
      <c r="C109" s="19" t="s">
        <v>288</v>
      </c>
      <c r="D109" s="19" t="s">
        <v>5</v>
      </c>
      <c r="E109" s="19"/>
      <c r="F109" s="20">
        <f>F110+F112</f>
        <v>200</v>
      </c>
      <c r="G109" s="7">
        <f aca="true" t="shared" si="25" ref="G109:V109">G110</f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7">
        <f t="shared" si="25"/>
        <v>0</v>
      </c>
      <c r="Q109" s="7">
        <f t="shared" si="25"/>
        <v>0</v>
      </c>
      <c r="R109" s="7">
        <f t="shared" si="25"/>
        <v>0</v>
      </c>
      <c r="S109" s="7">
        <f t="shared" si="25"/>
        <v>0</v>
      </c>
      <c r="T109" s="7">
        <f t="shared" si="25"/>
        <v>0</v>
      </c>
      <c r="U109" s="7">
        <f t="shared" si="25"/>
        <v>0</v>
      </c>
      <c r="V109" s="7">
        <f t="shared" si="25"/>
        <v>0</v>
      </c>
      <c r="X109" s="20">
        <f>X110+X112</f>
        <v>200</v>
      </c>
    </row>
    <row r="110" spans="1:24" s="27" customFormat="1" ht="31.5" outlineLevel="5">
      <c r="A110" s="5" t="s">
        <v>96</v>
      </c>
      <c r="B110" s="6" t="s">
        <v>71</v>
      </c>
      <c r="C110" s="6" t="s">
        <v>288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</f>
        <v>200</v>
      </c>
    </row>
    <row r="111" spans="1:24" s="27" customFormat="1" ht="31.5" outlineLevel="5">
      <c r="A111" s="49" t="s">
        <v>100</v>
      </c>
      <c r="B111" s="50" t="s">
        <v>71</v>
      </c>
      <c r="C111" s="50" t="s">
        <v>288</v>
      </c>
      <c r="D111" s="50" t="s">
        <v>101</v>
      </c>
      <c r="E111" s="50"/>
      <c r="F111" s="51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200</v>
      </c>
    </row>
    <row r="112" spans="1:24" s="27" customFormat="1" ht="15.75" outlineLevel="5">
      <c r="A112" s="5" t="s">
        <v>102</v>
      </c>
      <c r="B112" s="6" t="s">
        <v>71</v>
      </c>
      <c r="C112" s="6" t="s">
        <v>288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0</v>
      </c>
    </row>
    <row r="113" spans="1:24" s="27" customFormat="1" ht="15.75" outlineLevel="5">
      <c r="A113" s="49" t="s">
        <v>105</v>
      </c>
      <c r="B113" s="50" t="s">
        <v>71</v>
      </c>
      <c r="C113" s="50" t="s">
        <v>288</v>
      </c>
      <c r="D113" s="50" t="s">
        <v>107</v>
      </c>
      <c r="E113" s="50"/>
      <c r="F113" s="51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51">
        <v>0</v>
      </c>
    </row>
    <row r="114" spans="1:24" s="27" customFormat="1" ht="15.75" customHeight="1" outlineLevel="4">
      <c r="A114" s="52" t="s">
        <v>145</v>
      </c>
      <c r="B114" s="19" t="s">
        <v>71</v>
      </c>
      <c r="C114" s="19" t="s">
        <v>282</v>
      </c>
      <c r="D114" s="19" t="s">
        <v>5</v>
      </c>
      <c r="E114" s="19"/>
      <c r="F114" s="86">
        <f>F115</f>
        <v>0</v>
      </c>
      <c r="G114" s="7">
        <f aca="true" t="shared" si="26" ref="G114:V114">G115</f>
        <v>0</v>
      </c>
      <c r="H114" s="7">
        <f t="shared" si="26"/>
        <v>0</v>
      </c>
      <c r="I114" s="7">
        <f t="shared" si="26"/>
        <v>0</v>
      </c>
      <c r="J114" s="7">
        <f t="shared" si="26"/>
        <v>0</v>
      </c>
      <c r="K114" s="7">
        <f t="shared" si="26"/>
        <v>0</v>
      </c>
      <c r="L114" s="7">
        <f t="shared" si="26"/>
        <v>0</v>
      </c>
      <c r="M114" s="7">
        <f t="shared" si="26"/>
        <v>0</v>
      </c>
      <c r="N114" s="7">
        <f t="shared" si="26"/>
        <v>0</v>
      </c>
      <c r="O114" s="7">
        <f t="shared" si="26"/>
        <v>0</v>
      </c>
      <c r="P114" s="7">
        <f t="shared" si="26"/>
        <v>0</v>
      </c>
      <c r="Q114" s="7">
        <f t="shared" si="26"/>
        <v>0</v>
      </c>
      <c r="R114" s="7">
        <f t="shared" si="26"/>
        <v>0</v>
      </c>
      <c r="S114" s="7">
        <f t="shared" si="26"/>
        <v>0</v>
      </c>
      <c r="T114" s="7">
        <f t="shared" si="26"/>
        <v>0</v>
      </c>
      <c r="U114" s="7">
        <f t="shared" si="26"/>
        <v>0</v>
      </c>
      <c r="V114" s="7">
        <f t="shared" si="26"/>
        <v>0</v>
      </c>
      <c r="X114" s="86">
        <f>X115</f>
        <v>0</v>
      </c>
    </row>
    <row r="115" spans="1:24" s="27" customFormat="1" ht="15.75" outlineLevel="5">
      <c r="A115" s="5" t="s">
        <v>113</v>
      </c>
      <c r="B115" s="6" t="s">
        <v>71</v>
      </c>
      <c r="C115" s="6" t="s">
        <v>282</v>
      </c>
      <c r="D115" s="6" t="s">
        <v>231</v>
      </c>
      <c r="E115" s="6"/>
      <c r="F115" s="87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7">
        <v>0</v>
      </c>
    </row>
    <row r="116" spans="1:24" s="27" customFormat="1" ht="48" customHeight="1" outlineLevel="5">
      <c r="A116" s="52" t="s">
        <v>201</v>
      </c>
      <c r="B116" s="19" t="s">
        <v>71</v>
      </c>
      <c r="C116" s="19" t="s">
        <v>289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20">
        <f>X117+X119</f>
        <v>0</v>
      </c>
    </row>
    <row r="117" spans="1:24" s="27" customFormat="1" ht="31.5" outlineLevel="5">
      <c r="A117" s="5" t="s">
        <v>96</v>
      </c>
      <c r="B117" s="6" t="s">
        <v>71</v>
      </c>
      <c r="C117" s="6" t="s">
        <v>289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7">
        <f>X118</f>
        <v>0</v>
      </c>
    </row>
    <row r="118" spans="1:24" s="27" customFormat="1" ht="31.5" outlineLevel="5">
      <c r="A118" s="49" t="s">
        <v>100</v>
      </c>
      <c r="B118" s="50" t="s">
        <v>71</v>
      </c>
      <c r="C118" s="50" t="s">
        <v>289</v>
      </c>
      <c r="D118" s="50" t="s">
        <v>101</v>
      </c>
      <c r="E118" s="50"/>
      <c r="F118" s="51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1">
        <v>0</v>
      </c>
    </row>
    <row r="119" spans="1:24" s="27" customFormat="1" ht="15.75" outlineLevel="5">
      <c r="A119" s="5" t="s">
        <v>102</v>
      </c>
      <c r="B119" s="6" t="s">
        <v>71</v>
      </c>
      <c r="C119" s="6" t="s">
        <v>289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7">
        <f>X120</f>
        <v>0</v>
      </c>
    </row>
    <row r="120" spans="1:24" s="27" customFormat="1" ht="15.75" outlineLevel="5">
      <c r="A120" s="49" t="s">
        <v>105</v>
      </c>
      <c r="B120" s="50" t="s">
        <v>71</v>
      </c>
      <c r="C120" s="50" t="s">
        <v>289</v>
      </c>
      <c r="D120" s="50" t="s">
        <v>107</v>
      </c>
      <c r="E120" s="50"/>
      <c r="F120" s="5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51">
        <v>0</v>
      </c>
    </row>
    <row r="121" spans="1:24" s="27" customFormat="1" ht="47.25" outlineLevel="5">
      <c r="A121" s="52" t="s">
        <v>260</v>
      </c>
      <c r="B121" s="19" t="s">
        <v>71</v>
      </c>
      <c r="C121" s="19" t="s">
        <v>290</v>
      </c>
      <c r="D121" s="19" t="s">
        <v>5</v>
      </c>
      <c r="E121" s="19"/>
      <c r="F121" s="86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86">
        <f>X122</f>
        <v>0</v>
      </c>
    </row>
    <row r="122" spans="1:24" s="27" customFormat="1" ht="31.5" outlineLevel="5">
      <c r="A122" s="5" t="s">
        <v>96</v>
      </c>
      <c r="B122" s="6" t="s">
        <v>71</v>
      </c>
      <c r="C122" s="6" t="s">
        <v>290</v>
      </c>
      <c r="D122" s="6" t="s">
        <v>97</v>
      </c>
      <c r="E122" s="6"/>
      <c r="F122" s="8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87">
        <f>X123</f>
        <v>0</v>
      </c>
    </row>
    <row r="123" spans="1:24" s="27" customFormat="1" ht="31.5" outlineLevel="5">
      <c r="A123" s="49" t="s">
        <v>100</v>
      </c>
      <c r="B123" s="50" t="s">
        <v>71</v>
      </c>
      <c r="C123" s="50" t="s">
        <v>290</v>
      </c>
      <c r="D123" s="50" t="s">
        <v>101</v>
      </c>
      <c r="E123" s="50"/>
      <c r="F123" s="88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88">
        <v>0</v>
      </c>
    </row>
    <row r="124" spans="1:24" s="27" customFormat="1" ht="31.5" outlineLevel="6">
      <c r="A124" s="52" t="s">
        <v>146</v>
      </c>
      <c r="B124" s="19" t="s">
        <v>71</v>
      </c>
      <c r="C124" s="19" t="s">
        <v>292</v>
      </c>
      <c r="D124" s="19" t="s">
        <v>5</v>
      </c>
      <c r="E124" s="19"/>
      <c r="F124" s="20">
        <f>F125+F129+F132</f>
        <v>22781.67</v>
      </c>
      <c r="G124" s="20">
        <f aca="true" t="shared" si="27" ref="G124:V124">G125</f>
        <v>0</v>
      </c>
      <c r="H124" s="20">
        <f t="shared" si="27"/>
        <v>0</v>
      </c>
      <c r="I124" s="20">
        <f t="shared" si="27"/>
        <v>0</v>
      </c>
      <c r="J124" s="20">
        <f t="shared" si="27"/>
        <v>0</v>
      </c>
      <c r="K124" s="20">
        <f t="shared" si="27"/>
        <v>0</v>
      </c>
      <c r="L124" s="20">
        <f t="shared" si="27"/>
        <v>0</v>
      </c>
      <c r="M124" s="20">
        <f t="shared" si="27"/>
        <v>0</v>
      </c>
      <c r="N124" s="20">
        <f t="shared" si="27"/>
        <v>0</v>
      </c>
      <c r="O124" s="20">
        <f t="shared" si="27"/>
        <v>0</v>
      </c>
      <c r="P124" s="20">
        <f t="shared" si="27"/>
        <v>0</v>
      </c>
      <c r="Q124" s="20">
        <f t="shared" si="27"/>
        <v>0</v>
      </c>
      <c r="R124" s="20">
        <f t="shared" si="27"/>
        <v>0</v>
      </c>
      <c r="S124" s="20">
        <f t="shared" si="27"/>
        <v>0</v>
      </c>
      <c r="T124" s="20">
        <f t="shared" si="27"/>
        <v>0</v>
      </c>
      <c r="U124" s="20">
        <f t="shared" si="27"/>
        <v>0</v>
      </c>
      <c r="V124" s="20">
        <f t="shared" si="27"/>
        <v>0</v>
      </c>
      <c r="X124" s="20">
        <f>X125+X129+X132</f>
        <v>22940</v>
      </c>
    </row>
    <row r="125" spans="1:24" s="27" customFormat="1" ht="15.75" outlineLevel="6">
      <c r="A125" s="5" t="s">
        <v>114</v>
      </c>
      <c r="B125" s="6" t="s">
        <v>71</v>
      </c>
      <c r="C125" s="6" t="s">
        <v>292</v>
      </c>
      <c r="D125" s="6" t="s">
        <v>115</v>
      </c>
      <c r="E125" s="6"/>
      <c r="F125" s="7">
        <f>F126+F127+F128</f>
        <v>15108</v>
      </c>
      <c r="G125" s="7">
        <f aca="true" t="shared" si="28" ref="G125:X125">G126+G127+G128</f>
        <v>0</v>
      </c>
      <c r="H125" s="7">
        <f t="shared" si="28"/>
        <v>0</v>
      </c>
      <c r="I125" s="7">
        <f t="shared" si="28"/>
        <v>0</v>
      </c>
      <c r="J125" s="7">
        <f t="shared" si="28"/>
        <v>0</v>
      </c>
      <c r="K125" s="7">
        <f t="shared" si="28"/>
        <v>0</v>
      </c>
      <c r="L125" s="7">
        <f t="shared" si="28"/>
        <v>0</v>
      </c>
      <c r="M125" s="7">
        <f t="shared" si="28"/>
        <v>0</v>
      </c>
      <c r="N125" s="7">
        <f t="shared" si="28"/>
        <v>0</v>
      </c>
      <c r="O125" s="7">
        <f t="shared" si="28"/>
        <v>0</v>
      </c>
      <c r="P125" s="7">
        <f t="shared" si="28"/>
        <v>0</v>
      </c>
      <c r="Q125" s="7">
        <f t="shared" si="28"/>
        <v>0</v>
      </c>
      <c r="R125" s="7">
        <f t="shared" si="28"/>
        <v>0</v>
      </c>
      <c r="S125" s="7">
        <f t="shared" si="28"/>
        <v>0</v>
      </c>
      <c r="T125" s="7">
        <f t="shared" si="28"/>
        <v>0</v>
      </c>
      <c r="U125" s="7">
        <f t="shared" si="28"/>
        <v>0</v>
      </c>
      <c r="V125" s="7">
        <f t="shared" si="28"/>
        <v>0</v>
      </c>
      <c r="W125" s="7">
        <f t="shared" si="28"/>
        <v>0</v>
      </c>
      <c r="X125" s="7">
        <f t="shared" si="28"/>
        <v>15108</v>
      </c>
    </row>
    <row r="126" spans="1:24" s="27" customFormat="1" ht="15.75" outlineLevel="6">
      <c r="A126" s="49" t="s">
        <v>267</v>
      </c>
      <c r="B126" s="50" t="s">
        <v>71</v>
      </c>
      <c r="C126" s="50" t="s">
        <v>292</v>
      </c>
      <c r="D126" s="50" t="s">
        <v>116</v>
      </c>
      <c r="E126" s="50"/>
      <c r="F126" s="51">
        <v>11596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1">
        <v>11596</v>
      </c>
    </row>
    <row r="127" spans="1:24" s="27" customFormat="1" ht="31.5" outlineLevel="6">
      <c r="A127" s="49" t="s">
        <v>273</v>
      </c>
      <c r="B127" s="50" t="s">
        <v>71</v>
      </c>
      <c r="C127" s="50" t="s">
        <v>292</v>
      </c>
      <c r="D127" s="50" t="s">
        <v>117</v>
      </c>
      <c r="E127" s="50"/>
      <c r="F127" s="51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1">
        <v>10</v>
      </c>
    </row>
    <row r="128" spans="1:24" s="27" customFormat="1" ht="47.25" outlineLevel="6">
      <c r="A128" s="49" t="s">
        <v>271</v>
      </c>
      <c r="B128" s="50" t="s">
        <v>71</v>
      </c>
      <c r="C128" s="50" t="s">
        <v>292</v>
      </c>
      <c r="D128" s="50" t="s">
        <v>272</v>
      </c>
      <c r="E128" s="50"/>
      <c r="F128" s="51">
        <v>3502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1">
        <v>3502</v>
      </c>
    </row>
    <row r="129" spans="1:24" s="27" customFormat="1" ht="23.25" customHeight="1" outlineLevel="6">
      <c r="A129" s="5" t="s">
        <v>96</v>
      </c>
      <c r="B129" s="6" t="s">
        <v>71</v>
      </c>
      <c r="C129" s="6" t="s">
        <v>292</v>
      </c>
      <c r="D129" s="6" t="s">
        <v>97</v>
      </c>
      <c r="E129" s="6"/>
      <c r="F129" s="7">
        <f>F130+F131</f>
        <v>7429.67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7588</v>
      </c>
    </row>
    <row r="130" spans="1:24" s="27" customFormat="1" ht="31.5" outlineLevel="6">
      <c r="A130" s="49" t="s">
        <v>98</v>
      </c>
      <c r="B130" s="50" t="s">
        <v>71</v>
      </c>
      <c r="C130" s="50" t="s">
        <v>292</v>
      </c>
      <c r="D130" s="50" t="s">
        <v>99</v>
      </c>
      <c r="E130" s="50"/>
      <c r="F130" s="51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0</v>
      </c>
    </row>
    <row r="131" spans="1:24" s="27" customFormat="1" ht="31.5" outlineLevel="6">
      <c r="A131" s="49" t="s">
        <v>100</v>
      </c>
      <c r="B131" s="50" t="s">
        <v>71</v>
      </c>
      <c r="C131" s="50" t="s">
        <v>292</v>
      </c>
      <c r="D131" s="50" t="s">
        <v>101</v>
      </c>
      <c r="E131" s="50"/>
      <c r="F131" s="51">
        <v>7429.67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7588</v>
      </c>
    </row>
    <row r="132" spans="1:24" s="27" customFormat="1" ht="15.75" outlineLevel="6">
      <c r="A132" s="5" t="s">
        <v>102</v>
      </c>
      <c r="B132" s="6" t="s">
        <v>71</v>
      </c>
      <c r="C132" s="6" t="s">
        <v>292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244</v>
      </c>
    </row>
    <row r="133" spans="1:24" s="27" customFormat="1" ht="22.5" customHeight="1" outlineLevel="6">
      <c r="A133" s="49" t="s">
        <v>104</v>
      </c>
      <c r="B133" s="50" t="s">
        <v>71</v>
      </c>
      <c r="C133" s="50" t="s">
        <v>292</v>
      </c>
      <c r="D133" s="50" t="s">
        <v>106</v>
      </c>
      <c r="E133" s="50"/>
      <c r="F133" s="51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1">
        <v>200</v>
      </c>
    </row>
    <row r="134" spans="1:24" s="27" customFormat="1" ht="15.75" outlineLevel="6">
      <c r="A134" s="49" t="s">
        <v>105</v>
      </c>
      <c r="B134" s="50" t="s">
        <v>71</v>
      </c>
      <c r="C134" s="50" t="s">
        <v>292</v>
      </c>
      <c r="D134" s="50" t="s">
        <v>107</v>
      </c>
      <c r="E134" s="50"/>
      <c r="F134" s="51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44</v>
      </c>
    </row>
    <row r="135" spans="1:24" s="27" customFormat="1" ht="31.5" outlineLevel="6">
      <c r="A135" s="66" t="s">
        <v>147</v>
      </c>
      <c r="B135" s="19" t="s">
        <v>71</v>
      </c>
      <c r="C135" s="19" t="s">
        <v>293</v>
      </c>
      <c r="D135" s="19" t="s">
        <v>5</v>
      </c>
      <c r="E135" s="19"/>
      <c r="F135" s="20">
        <f>F136+F140</f>
        <v>0</v>
      </c>
      <c r="G135" s="13">
        <f aca="true" t="shared" si="29" ref="G135:V135">G136</f>
        <v>0</v>
      </c>
      <c r="H135" s="13">
        <f t="shared" si="29"/>
        <v>0</v>
      </c>
      <c r="I135" s="13">
        <f t="shared" si="29"/>
        <v>0</v>
      </c>
      <c r="J135" s="13">
        <f t="shared" si="29"/>
        <v>0</v>
      </c>
      <c r="K135" s="13">
        <f t="shared" si="29"/>
        <v>0</v>
      </c>
      <c r="L135" s="13">
        <f t="shared" si="29"/>
        <v>0</v>
      </c>
      <c r="M135" s="13">
        <f t="shared" si="29"/>
        <v>0</v>
      </c>
      <c r="N135" s="13">
        <f t="shared" si="29"/>
        <v>0</v>
      </c>
      <c r="O135" s="13">
        <f t="shared" si="29"/>
        <v>0</v>
      </c>
      <c r="P135" s="13">
        <f t="shared" si="29"/>
        <v>0</v>
      </c>
      <c r="Q135" s="13">
        <f t="shared" si="29"/>
        <v>0</v>
      </c>
      <c r="R135" s="13">
        <f t="shared" si="29"/>
        <v>0</v>
      </c>
      <c r="S135" s="13">
        <f t="shared" si="29"/>
        <v>0</v>
      </c>
      <c r="T135" s="13">
        <f t="shared" si="29"/>
        <v>0</v>
      </c>
      <c r="U135" s="13">
        <f t="shared" si="29"/>
        <v>0</v>
      </c>
      <c r="V135" s="13">
        <f t="shared" si="29"/>
        <v>0</v>
      </c>
      <c r="X135" s="20">
        <f>X136+X140</f>
        <v>0</v>
      </c>
    </row>
    <row r="136" spans="1:24" s="27" customFormat="1" ht="31.5" outlineLevel="6">
      <c r="A136" s="5" t="s">
        <v>95</v>
      </c>
      <c r="B136" s="6" t="s">
        <v>71</v>
      </c>
      <c r="C136" s="6" t="s">
        <v>293</v>
      </c>
      <c r="D136" s="6" t="s">
        <v>94</v>
      </c>
      <c r="E136" s="6"/>
      <c r="F136" s="7">
        <f>F137+F138+F139</f>
        <v>0</v>
      </c>
      <c r="G136" s="7">
        <f aca="true" t="shared" si="30" ref="G136:X136">G137+G138+G139</f>
        <v>0</v>
      </c>
      <c r="H136" s="7">
        <f t="shared" si="30"/>
        <v>0</v>
      </c>
      <c r="I136" s="7">
        <f t="shared" si="30"/>
        <v>0</v>
      </c>
      <c r="J136" s="7">
        <f t="shared" si="30"/>
        <v>0</v>
      </c>
      <c r="K136" s="7">
        <f t="shared" si="30"/>
        <v>0</v>
      </c>
      <c r="L136" s="7">
        <f t="shared" si="30"/>
        <v>0</v>
      </c>
      <c r="M136" s="7">
        <f t="shared" si="30"/>
        <v>0</v>
      </c>
      <c r="N136" s="7">
        <f t="shared" si="30"/>
        <v>0</v>
      </c>
      <c r="O136" s="7">
        <f t="shared" si="30"/>
        <v>0</v>
      </c>
      <c r="P136" s="7">
        <f t="shared" si="30"/>
        <v>0</v>
      </c>
      <c r="Q136" s="7">
        <f t="shared" si="30"/>
        <v>0</v>
      </c>
      <c r="R136" s="7">
        <f t="shared" si="30"/>
        <v>0</v>
      </c>
      <c r="S136" s="7">
        <f t="shared" si="30"/>
        <v>0</v>
      </c>
      <c r="T136" s="7">
        <f t="shared" si="30"/>
        <v>0</v>
      </c>
      <c r="U136" s="7">
        <f t="shared" si="30"/>
        <v>0</v>
      </c>
      <c r="V136" s="7">
        <f t="shared" si="30"/>
        <v>0</v>
      </c>
      <c r="W136" s="7">
        <f t="shared" si="30"/>
        <v>0</v>
      </c>
      <c r="X136" s="7">
        <f t="shared" si="30"/>
        <v>0</v>
      </c>
    </row>
    <row r="137" spans="1:24" s="27" customFormat="1" ht="31.5" outlineLevel="6">
      <c r="A137" s="49" t="s">
        <v>268</v>
      </c>
      <c r="B137" s="50" t="s">
        <v>71</v>
      </c>
      <c r="C137" s="50" t="s">
        <v>293</v>
      </c>
      <c r="D137" s="50" t="s">
        <v>92</v>
      </c>
      <c r="E137" s="50"/>
      <c r="F137" s="51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0</v>
      </c>
    </row>
    <row r="138" spans="1:24" s="27" customFormat="1" ht="47.25" outlineLevel="6">
      <c r="A138" s="49" t="s">
        <v>274</v>
      </c>
      <c r="B138" s="50" t="s">
        <v>71</v>
      </c>
      <c r="C138" s="50" t="s">
        <v>293</v>
      </c>
      <c r="D138" s="50" t="s">
        <v>93</v>
      </c>
      <c r="E138" s="50"/>
      <c r="F138" s="51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0</v>
      </c>
    </row>
    <row r="139" spans="1:24" s="27" customFormat="1" ht="47.25" outlineLevel="6">
      <c r="A139" s="49" t="s">
        <v>269</v>
      </c>
      <c r="B139" s="50" t="s">
        <v>71</v>
      </c>
      <c r="C139" s="50" t="s">
        <v>293</v>
      </c>
      <c r="D139" s="50" t="s">
        <v>270</v>
      </c>
      <c r="E139" s="50"/>
      <c r="F139" s="51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1">
        <v>0</v>
      </c>
    </row>
    <row r="140" spans="1:24" s="27" customFormat="1" ht="31.5" outlineLevel="6">
      <c r="A140" s="5" t="s">
        <v>96</v>
      </c>
      <c r="B140" s="6" t="s">
        <v>71</v>
      </c>
      <c r="C140" s="6" t="s">
        <v>293</v>
      </c>
      <c r="D140" s="6" t="s">
        <v>97</v>
      </c>
      <c r="E140" s="6"/>
      <c r="F140" s="7">
        <f>F141+F142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X141+X142</f>
        <v>0</v>
      </c>
    </row>
    <row r="141" spans="1:24" s="27" customFormat="1" ht="31.5" outlineLevel="6">
      <c r="A141" s="49" t="s">
        <v>98</v>
      </c>
      <c r="B141" s="50" t="s">
        <v>71</v>
      </c>
      <c r="C141" s="50" t="s">
        <v>293</v>
      </c>
      <c r="D141" s="50" t="s">
        <v>99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31.5" outlineLevel="6">
      <c r="A142" s="49" t="s">
        <v>100</v>
      </c>
      <c r="B142" s="50" t="s">
        <v>71</v>
      </c>
      <c r="C142" s="50" t="s">
        <v>293</v>
      </c>
      <c r="D142" s="50" t="s">
        <v>101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31.5" outlineLevel="6">
      <c r="A143" s="66" t="s">
        <v>148</v>
      </c>
      <c r="B143" s="19" t="s">
        <v>71</v>
      </c>
      <c r="C143" s="19" t="s">
        <v>294</v>
      </c>
      <c r="D143" s="19" t="s">
        <v>5</v>
      </c>
      <c r="E143" s="19"/>
      <c r="F143" s="20">
        <f>F144+F148</f>
        <v>0</v>
      </c>
      <c r="G143" s="13">
        <f aca="true" t="shared" si="31" ref="G143:V143">G144</f>
        <v>0</v>
      </c>
      <c r="H143" s="13">
        <f t="shared" si="31"/>
        <v>0</v>
      </c>
      <c r="I143" s="13">
        <f t="shared" si="31"/>
        <v>0</v>
      </c>
      <c r="J143" s="13">
        <f t="shared" si="31"/>
        <v>0</v>
      </c>
      <c r="K143" s="13">
        <f t="shared" si="31"/>
        <v>0</v>
      </c>
      <c r="L143" s="13">
        <f t="shared" si="31"/>
        <v>0</v>
      </c>
      <c r="M143" s="13">
        <f t="shared" si="31"/>
        <v>0</v>
      </c>
      <c r="N143" s="13">
        <f t="shared" si="31"/>
        <v>0</v>
      </c>
      <c r="O143" s="13">
        <f t="shared" si="31"/>
        <v>0</v>
      </c>
      <c r="P143" s="13">
        <f t="shared" si="31"/>
        <v>0</v>
      </c>
      <c r="Q143" s="13">
        <f t="shared" si="31"/>
        <v>0</v>
      </c>
      <c r="R143" s="13">
        <f t="shared" si="31"/>
        <v>0</v>
      </c>
      <c r="S143" s="13">
        <f t="shared" si="31"/>
        <v>0</v>
      </c>
      <c r="T143" s="13">
        <f t="shared" si="31"/>
        <v>0</v>
      </c>
      <c r="U143" s="13">
        <f t="shared" si="31"/>
        <v>0</v>
      </c>
      <c r="V143" s="13">
        <f t="shared" si="31"/>
        <v>0</v>
      </c>
      <c r="X143" s="20">
        <f>X144+X148</f>
        <v>0</v>
      </c>
    </row>
    <row r="144" spans="1:24" s="27" customFormat="1" ht="31.5" outlineLevel="6">
      <c r="A144" s="5" t="s">
        <v>95</v>
      </c>
      <c r="B144" s="6" t="s">
        <v>71</v>
      </c>
      <c r="C144" s="6" t="s">
        <v>294</v>
      </c>
      <c r="D144" s="6" t="s">
        <v>94</v>
      </c>
      <c r="E144" s="6"/>
      <c r="F144" s="7">
        <f>F145+F146+F147</f>
        <v>0</v>
      </c>
      <c r="G144" s="7">
        <f aca="true" t="shared" si="32" ref="G144:X144">G145+G146+G147</f>
        <v>0</v>
      </c>
      <c r="H144" s="7">
        <f t="shared" si="32"/>
        <v>0</v>
      </c>
      <c r="I144" s="7">
        <f t="shared" si="32"/>
        <v>0</v>
      </c>
      <c r="J144" s="7">
        <f t="shared" si="32"/>
        <v>0</v>
      </c>
      <c r="K144" s="7">
        <f t="shared" si="32"/>
        <v>0</v>
      </c>
      <c r="L144" s="7">
        <f t="shared" si="32"/>
        <v>0</v>
      </c>
      <c r="M144" s="7">
        <f t="shared" si="32"/>
        <v>0</v>
      </c>
      <c r="N144" s="7">
        <f t="shared" si="32"/>
        <v>0</v>
      </c>
      <c r="O144" s="7">
        <f t="shared" si="32"/>
        <v>0</v>
      </c>
      <c r="P144" s="7">
        <f t="shared" si="32"/>
        <v>0</v>
      </c>
      <c r="Q144" s="7">
        <f t="shared" si="32"/>
        <v>0</v>
      </c>
      <c r="R144" s="7">
        <f t="shared" si="32"/>
        <v>0</v>
      </c>
      <c r="S144" s="7">
        <f t="shared" si="32"/>
        <v>0</v>
      </c>
      <c r="T144" s="7">
        <f t="shared" si="32"/>
        <v>0</v>
      </c>
      <c r="U144" s="7">
        <f t="shared" si="32"/>
        <v>0</v>
      </c>
      <c r="V144" s="7">
        <f t="shared" si="32"/>
        <v>0</v>
      </c>
      <c r="W144" s="7">
        <f t="shared" si="32"/>
        <v>0</v>
      </c>
      <c r="X144" s="7">
        <f t="shared" si="32"/>
        <v>0</v>
      </c>
    </row>
    <row r="145" spans="1:24" s="27" customFormat="1" ht="31.5" outlineLevel="6">
      <c r="A145" s="49" t="s">
        <v>268</v>
      </c>
      <c r="B145" s="50" t="s">
        <v>71</v>
      </c>
      <c r="C145" s="50" t="s">
        <v>294</v>
      </c>
      <c r="D145" s="50" t="s">
        <v>92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47.25" outlineLevel="6">
      <c r="A146" s="49" t="s">
        <v>274</v>
      </c>
      <c r="B146" s="50" t="s">
        <v>71</v>
      </c>
      <c r="C146" s="50" t="s">
        <v>294</v>
      </c>
      <c r="D146" s="50" t="s">
        <v>93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47.25" outlineLevel="6">
      <c r="A147" s="49" t="s">
        <v>269</v>
      </c>
      <c r="B147" s="50" t="s">
        <v>71</v>
      </c>
      <c r="C147" s="50" t="s">
        <v>294</v>
      </c>
      <c r="D147" s="50" t="s">
        <v>270</v>
      </c>
      <c r="E147" s="50"/>
      <c r="F147" s="51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51">
        <v>0</v>
      </c>
    </row>
    <row r="148" spans="1:24" s="27" customFormat="1" ht="31.5" outlineLevel="6">
      <c r="A148" s="5" t="s">
        <v>96</v>
      </c>
      <c r="B148" s="6" t="s">
        <v>71</v>
      </c>
      <c r="C148" s="6" t="s">
        <v>294</v>
      </c>
      <c r="D148" s="6" t="s">
        <v>97</v>
      </c>
      <c r="E148" s="6"/>
      <c r="F148" s="7">
        <f>F149+F150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7">
        <f>X149+X150</f>
        <v>0</v>
      </c>
    </row>
    <row r="149" spans="1:24" s="27" customFormat="1" ht="31.5" outlineLevel="6">
      <c r="A149" s="49" t="s">
        <v>98</v>
      </c>
      <c r="B149" s="50" t="s">
        <v>71</v>
      </c>
      <c r="C149" s="50" t="s">
        <v>294</v>
      </c>
      <c r="D149" s="50" t="s">
        <v>99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31.5" outlineLevel="6">
      <c r="A150" s="49" t="s">
        <v>100</v>
      </c>
      <c r="B150" s="50" t="s">
        <v>71</v>
      </c>
      <c r="C150" s="50" t="s">
        <v>294</v>
      </c>
      <c r="D150" s="50" t="s">
        <v>101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31.5" outlineLevel="6">
      <c r="A151" s="66" t="s">
        <v>149</v>
      </c>
      <c r="B151" s="19" t="s">
        <v>71</v>
      </c>
      <c r="C151" s="19" t="s">
        <v>295</v>
      </c>
      <c r="D151" s="19" t="s">
        <v>5</v>
      </c>
      <c r="E151" s="19"/>
      <c r="F151" s="20">
        <f>F152+F155</f>
        <v>0</v>
      </c>
      <c r="G151" s="13">
        <f aca="true" t="shared" si="33" ref="G151:V151">G152</f>
        <v>0</v>
      </c>
      <c r="H151" s="13">
        <f t="shared" si="33"/>
        <v>0</v>
      </c>
      <c r="I151" s="13">
        <f t="shared" si="33"/>
        <v>0</v>
      </c>
      <c r="J151" s="13">
        <f t="shared" si="33"/>
        <v>0</v>
      </c>
      <c r="K151" s="13">
        <f t="shared" si="33"/>
        <v>0</v>
      </c>
      <c r="L151" s="13">
        <f t="shared" si="33"/>
        <v>0</v>
      </c>
      <c r="M151" s="13">
        <f t="shared" si="33"/>
        <v>0</v>
      </c>
      <c r="N151" s="13">
        <f t="shared" si="33"/>
        <v>0</v>
      </c>
      <c r="O151" s="13">
        <f t="shared" si="33"/>
        <v>0</v>
      </c>
      <c r="P151" s="13">
        <f t="shared" si="33"/>
        <v>0</v>
      </c>
      <c r="Q151" s="13">
        <f t="shared" si="33"/>
        <v>0</v>
      </c>
      <c r="R151" s="13">
        <f t="shared" si="33"/>
        <v>0</v>
      </c>
      <c r="S151" s="13">
        <f t="shared" si="33"/>
        <v>0</v>
      </c>
      <c r="T151" s="13">
        <f t="shared" si="33"/>
        <v>0</v>
      </c>
      <c r="U151" s="13">
        <f t="shared" si="33"/>
        <v>0</v>
      </c>
      <c r="V151" s="13">
        <f t="shared" si="33"/>
        <v>0</v>
      </c>
      <c r="X151" s="20">
        <f>X152+X155</f>
        <v>0</v>
      </c>
    </row>
    <row r="152" spans="1:24" s="27" customFormat="1" ht="31.5" outlineLevel="6">
      <c r="A152" s="5" t="s">
        <v>95</v>
      </c>
      <c r="B152" s="6" t="s">
        <v>71</v>
      </c>
      <c r="C152" s="6" t="s">
        <v>295</v>
      </c>
      <c r="D152" s="6" t="s">
        <v>94</v>
      </c>
      <c r="E152" s="6"/>
      <c r="F152" s="7">
        <f>F153+F154</f>
        <v>0</v>
      </c>
      <c r="G152" s="7">
        <f aca="true" t="shared" si="34" ref="G152:X152">G153+G154</f>
        <v>0</v>
      </c>
      <c r="H152" s="7">
        <f t="shared" si="34"/>
        <v>0</v>
      </c>
      <c r="I152" s="7">
        <f t="shared" si="34"/>
        <v>0</v>
      </c>
      <c r="J152" s="7">
        <f t="shared" si="34"/>
        <v>0</v>
      </c>
      <c r="K152" s="7">
        <f t="shared" si="34"/>
        <v>0</v>
      </c>
      <c r="L152" s="7">
        <f t="shared" si="34"/>
        <v>0</v>
      </c>
      <c r="M152" s="7">
        <f t="shared" si="34"/>
        <v>0</v>
      </c>
      <c r="N152" s="7">
        <f t="shared" si="34"/>
        <v>0</v>
      </c>
      <c r="O152" s="7">
        <f t="shared" si="34"/>
        <v>0</v>
      </c>
      <c r="P152" s="7">
        <f t="shared" si="34"/>
        <v>0</v>
      </c>
      <c r="Q152" s="7">
        <f t="shared" si="34"/>
        <v>0</v>
      </c>
      <c r="R152" s="7">
        <f t="shared" si="34"/>
        <v>0</v>
      </c>
      <c r="S152" s="7">
        <f t="shared" si="34"/>
        <v>0</v>
      </c>
      <c r="T152" s="7">
        <f t="shared" si="34"/>
        <v>0</v>
      </c>
      <c r="U152" s="7">
        <f t="shared" si="34"/>
        <v>0</v>
      </c>
      <c r="V152" s="7">
        <f t="shared" si="34"/>
        <v>0</v>
      </c>
      <c r="W152" s="7">
        <f t="shared" si="34"/>
        <v>0</v>
      </c>
      <c r="X152" s="7">
        <f t="shared" si="34"/>
        <v>0</v>
      </c>
    </row>
    <row r="153" spans="1:24" s="27" customFormat="1" ht="31.5" outlineLevel="6">
      <c r="A153" s="49" t="s">
        <v>268</v>
      </c>
      <c r="B153" s="50" t="s">
        <v>71</v>
      </c>
      <c r="C153" s="50" t="s">
        <v>295</v>
      </c>
      <c r="D153" s="50" t="s">
        <v>92</v>
      </c>
      <c r="E153" s="54"/>
      <c r="F153" s="51"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51">
        <v>0</v>
      </c>
    </row>
    <row r="154" spans="1:24" s="27" customFormat="1" ht="47.25" outlineLevel="6">
      <c r="A154" s="49" t="s">
        <v>269</v>
      </c>
      <c r="B154" s="50" t="s">
        <v>71</v>
      </c>
      <c r="C154" s="50" t="s">
        <v>295</v>
      </c>
      <c r="D154" s="50" t="s">
        <v>270</v>
      </c>
      <c r="E154" s="54"/>
      <c r="F154" s="51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1">
        <v>0</v>
      </c>
    </row>
    <row r="155" spans="1:24" s="27" customFormat="1" ht="31.5" outlineLevel="6">
      <c r="A155" s="5" t="s">
        <v>96</v>
      </c>
      <c r="B155" s="6" t="s">
        <v>71</v>
      </c>
      <c r="C155" s="6" t="s">
        <v>295</v>
      </c>
      <c r="D155" s="6" t="s">
        <v>97</v>
      </c>
      <c r="E155" s="47"/>
      <c r="F155" s="7">
        <f>F156+F157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7">
        <f>X156+X157</f>
        <v>0</v>
      </c>
    </row>
    <row r="156" spans="1:24" s="27" customFormat="1" ht="31.5" outlineLevel="6">
      <c r="A156" s="49" t="s">
        <v>98</v>
      </c>
      <c r="B156" s="50" t="s">
        <v>71</v>
      </c>
      <c r="C156" s="50" t="s">
        <v>295</v>
      </c>
      <c r="D156" s="50" t="s">
        <v>99</v>
      </c>
      <c r="E156" s="54"/>
      <c r="F156" s="51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51">
        <v>0</v>
      </c>
    </row>
    <row r="157" spans="1:24" s="27" customFormat="1" ht="31.5" outlineLevel="6">
      <c r="A157" s="49" t="s">
        <v>100</v>
      </c>
      <c r="B157" s="50" t="s">
        <v>71</v>
      </c>
      <c r="C157" s="50" t="s">
        <v>295</v>
      </c>
      <c r="D157" s="50" t="s">
        <v>101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15.75" outlineLevel="6">
      <c r="A158" s="14" t="s">
        <v>150</v>
      </c>
      <c r="B158" s="12" t="s">
        <v>71</v>
      </c>
      <c r="C158" s="12"/>
      <c r="D158" s="12" t="s">
        <v>5</v>
      </c>
      <c r="E158" s="12"/>
      <c r="F158" s="13">
        <f>F166+F173+F159+F177</f>
        <v>5579.5</v>
      </c>
      <c r="G158" s="13">
        <f aca="true" t="shared" si="35" ref="G158:X158">G166+G173+G159+G177</f>
        <v>0</v>
      </c>
      <c r="H158" s="13">
        <f t="shared" si="35"/>
        <v>0</v>
      </c>
      <c r="I158" s="13">
        <f t="shared" si="35"/>
        <v>0</v>
      </c>
      <c r="J158" s="13">
        <f t="shared" si="35"/>
        <v>0</v>
      </c>
      <c r="K158" s="13">
        <f t="shared" si="35"/>
        <v>0</v>
      </c>
      <c r="L158" s="13">
        <f t="shared" si="35"/>
        <v>0</v>
      </c>
      <c r="M158" s="13">
        <f t="shared" si="35"/>
        <v>0</v>
      </c>
      <c r="N158" s="13">
        <f t="shared" si="35"/>
        <v>0</v>
      </c>
      <c r="O158" s="13">
        <f t="shared" si="35"/>
        <v>0</v>
      </c>
      <c r="P158" s="13">
        <f t="shared" si="35"/>
        <v>0</v>
      </c>
      <c r="Q158" s="13">
        <f t="shared" si="35"/>
        <v>0</v>
      </c>
      <c r="R158" s="13">
        <f t="shared" si="35"/>
        <v>0</v>
      </c>
      <c r="S158" s="13">
        <f t="shared" si="35"/>
        <v>0</v>
      </c>
      <c r="T158" s="13">
        <f t="shared" si="35"/>
        <v>0</v>
      </c>
      <c r="U158" s="13">
        <f t="shared" si="35"/>
        <v>0</v>
      </c>
      <c r="V158" s="13">
        <f t="shared" si="35"/>
        <v>0</v>
      </c>
      <c r="W158" s="13">
        <f t="shared" si="35"/>
        <v>0</v>
      </c>
      <c r="X158" s="13">
        <f t="shared" si="35"/>
        <v>5579.5</v>
      </c>
    </row>
    <row r="159" spans="1:24" s="27" customFormat="1" ht="31.5" outlineLevel="6">
      <c r="A159" s="66" t="s">
        <v>233</v>
      </c>
      <c r="B159" s="64" t="s">
        <v>71</v>
      </c>
      <c r="C159" s="64" t="s">
        <v>296</v>
      </c>
      <c r="D159" s="64" t="s">
        <v>5</v>
      </c>
      <c r="E159" s="64"/>
      <c r="F159" s="65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65">
        <f>X160+X163</f>
        <v>100</v>
      </c>
    </row>
    <row r="160" spans="1:24" s="27" customFormat="1" ht="33.75" customHeight="1" outlineLevel="6">
      <c r="A160" s="5" t="s">
        <v>202</v>
      </c>
      <c r="B160" s="6" t="s">
        <v>71</v>
      </c>
      <c r="C160" s="6" t="s">
        <v>297</v>
      </c>
      <c r="D160" s="6" t="s">
        <v>5</v>
      </c>
      <c r="E160" s="12"/>
      <c r="F160" s="7">
        <f>F161</f>
        <v>100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100</v>
      </c>
    </row>
    <row r="161" spans="1:24" s="27" customFormat="1" ht="31.5" outlineLevel="6">
      <c r="A161" s="49" t="s">
        <v>96</v>
      </c>
      <c r="B161" s="50" t="s">
        <v>71</v>
      </c>
      <c r="C161" s="50" t="s">
        <v>297</v>
      </c>
      <c r="D161" s="50" t="s">
        <v>97</v>
      </c>
      <c r="E161" s="12"/>
      <c r="F161" s="51">
        <f>F162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f>X162</f>
        <v>100</v>
      </c>
    </row>
    <row r="162" spans="1:24" s="27" customFormat="1" ht="31.5" outlineLevel="6">
      <c r="A162" s="49" t="s">
        <v>100</v>
      </c>
      <c r="B162" s="50" t="s">
        <v>71</v>
      </c>
      <c r="C162" s="50" t="s">
        <v>297</v>
      </c>
      <c r="D162" s="50" t="s">
        <v>101</v>
      </c>
      <c r="E162" s="12"/>
      <c r="F162" s="51">
        <v>100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1">
        <v>100</v>
      </c>
    </row>
    <row r="163" spans="1:24" s="27" customFormat="1" ht="31.5" outlineLevel="6">
      <c r="A163" s="5" t="s">
        <v>203</v>
      </c>
      <c r="B163" s="6" t="s">
        <v>71</v>
      </c>
      <c r="C163" s="6" t="s">
        <v>298</v>
      </c>
      <c r="D163" s="6" t="s">
        <v>5</v>
      </c>
      <c r="E163" s="12"/>
      <c r="F163" s="7">
        <f>F164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</row>
    <row r="164" spans="1:24" s="27" customFormat="1" ht="31.5" outlineLevel="6">
      <c r="A164" s="49" t="s">
        <v>96</v>
      </c>
      <c r="B164" s="50" t="s">
        <v>71</v>
      </c>
      <c r="C164" s="50" t="s">
        <v>298</v>
      </c>
      <c r="D164" s="50" t="s">
        <v>97</v>
      </c>
      <c r="E164" s="12"/>
      <c r="F164" s="51">
        <f>F165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51">
        <f>X165</f>
        <v>0</v>
      </c>
    </row>
    <row r="165" spans="1:24" s="27" customFormat="1" ht="31.5" outlineLevel="6">
      <c r="A165" s="49" t="s">
        <v>100</v>
      </c>
      <c r="B165" s="50" t="s">
        <v>71</v>
      </c>
      <c r="C165" s="50" t="s">
        <v>298</v>
      </c>
      <c r="D165" s="50" t="s">
        <v>101</v>
      </c>
      <c r="E165" s="12"/>
      <c r="F165" s="51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v>0</v>
      </c>
    </row>
    <row r="166" spans="1:24" s="27" customFormat="1" ht="15.75" outlineLevel="6">
      <c r="A166" s="52" t="s">
        <v>234</v>
      </c>
      <c r="B166" s="19" t="s">
        <v>71</v>
      </c>
      <c r="C166" s="19" t="s">
        <v>299</v>
      </c>
      <c r="D166" s="19" t="s">
        <v>5</v>
      </c>
      <c r="E166" s="19"/>
      <c r="F166" s="20">
        <f>F167+F170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20">
        <f>X167+X170</f>
        <v>0</v>
      </c>
    </row>
    <row r="167" spans="1:24" s="27" customFormat="1" ht="31.5" outlineLevel="6">
      <c r="A167" s="5" t="s">
        <v>151</v>
      </c>
      <c r="B167" s="6" t="s">
        <v>71</v>
      </c>
      <c r="C167" s="6" t="s">
        <v>300</v>
      </c>
      <c r="D167" s="6" t="s">
        <v>5</v>
      </c>
      <c r="E167" s="6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300</v>
      </c>
      <c r="D168" s="50" t="s">
        <v>97</v>
      </c>
      <c r="E168" s="50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300</v>
      </c>
      <c r="D169" s="50" t="s">
        <v>101</v>
      </c>
      <c r="E169" s="50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" t="s">
        <v>152</v>
      </c>
      <c r="B170" s="6" t="s">
        <v>71</v>
      </c>
      <c r="C170" s="6" t="s">
        <v>301</v>
      </c>
      <c r="D170" s="6" t="s">
        <v>5</v>
      </c>
      <c r="E170" s="6"/>
      <c r="F170" s="7">
        <f>F171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</row>
    <row r="171" spans="1:24" s="27" customFormat="1" ht="31.5" outlineLevel="6">
      <c r="A171" s="49" t="s">
        <v>96</v>
      </c>
      <c r="B171" s="50" t="s">
        <v>71</v>
      </c>
      <c r="C171" s="50" t="s">
        <v>301</v>
      </c>
      <c r="D171" s="50" t="s">
        <v>97</v>
      </c>
      <c r="E171" s="50"/>
      <c r="F171" s="51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51">
        <f>X172</f>
        <v>0</v>
      </c>
    </row>
    <row r="172" spans="1:24" s="27" customFormat="1" ht="31.5" outlineLevel="6">
      <c r="A172" s="49" t="s">
        <v>100</v>
      </c>
      <c r="B172" s="50" t="s">
        <v>71</v>
      </c>
      <c r="C172" s="50" t="s">
        <v>301</v>
      </c>
      <c r="D172" s="50" t="s">
        <v>101</v>
      </c>
      <c r="E172" s="50"/>
      <c r="F172" s="51"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v>0</v>
      </c>
    </row>
    <row r="173" spans="1:24" s="27" customFormat="1" ht="31.5" outlineLevel="6">
      <c r="A173" s="52" t="s">
        <v>235</v>
      </c>
      <c r="B173" s="19" t="s">
        <v>71</v>
      </c>
      <c r="C173" s="19" t="s">
        <v>302</v>
      </c>
      <c r="D173" s="19" t="s">
        <v>5</v>
      </c>
      <c r="E173" s="19"/>
      <c r="F173" s="20">
        <f>F174</f>
        <v>14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20">
        <f>X174</f>
        <v>14</v>
      </c>
    </row>
    <row r="174" spans="1:24" s="27" customFormat="1" ht="47.25" outlineLevel="6">
      <c r="A174" s="5" t="s">
        <v>153</v>
      </c>
      <c r="B174" s="6" t="s">
        <v>71</v>
      </c>
      <c r="C174" s="6" t="s">
        <v>303</v>
      </c>
      <c r="D174" s="6" t="s">
        <v>5</v>
      </c>
      <c r="E174" s="6"/>
      <c r="F174" s="7">
        <f>F175</f>
        <v>14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14</v>
      </c>
    </row>
    <row r="175" spans="1:24" s="27" customFormat="1" ht="31.5" outlineLevel="6">
      <c r="A175" s="49" t="s">
        <v>96</v>
      </c>
      <c r="B175" s="50" t="s">
        <v>71</v>
      </c>
      <c r="C175" s="50" t="s">
        <v>303</v>
      </c>
      <c r="D175" s="50" t="s">
        <v>97</v>
      </c>
      <c r="E175" s="50"/>
      <c r="F175" s="51">
        <f>F176</f>
        <v>14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14</v>
      </c>
    </row>
    <row r="176" spans="1:24" s="27" customFormat="1" ht="31.5" outlineLevel="6">
      <c r="A176" s="49" t="s">
        <v>100</v>
      </c>
      <c r="B176" s="50" t="s">
        <v>71</v>
      </c>
      <c r="C176" s="50" t="s">
        <v>303</v>
      </c>
      <c r="D176" s="50" t="s">
        <v>101</v>
      </c>
      <c r="E176" s="50"/>
      <c r="F176" s="51">
        <v>14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14</v>
      </c>
    </row>
    <row r="177" spans="1:24" s="27" customFormat="1" ht="37.5" customHeight="1" outlineLevel="6">
      <c r="A177" s="52" t="s">
        <v>388</v>
      </c>
      <c r="B177" s="19" t="s">
        <v>71</v>
      </c>
      <c r="C177" s="19" t="s">
        <v>389</v>
      </c>
      <c r="D177" s="19" t="s">
        <v>5</v>
      </c>
      <c r="E177" s="19"/>
      <c r="F177" s="86">
        <f>F178+F180</f>
        <v>5465.5</v>
      </c>
      <c r="G177" s="86">
        <f aca="true" t="shared" si="36" ref="G177:X177">G178+G180</f>
        <v>0</v>
      </c>
      <c r="H177" s="86">
        <f t="shared" si="36"/>
        <v>0</v>
      </c>
      <c r="I177" s="86">
        <f t="shared" si="36"/>
        <v>0</v>
      </c>
      <c r="J177" s="86">
        <f t="shared" si="36"/>
        <v>0</v>
      </c>
      <c r="K177" s="86">
        <f t="shared" si="36"/>
        <v>0</v>
      </c>
      <c r="L177" s="86">
        <f t="shared" si="36"/>
        <v>0</v>
      </c>
      <c r="M177" s="86">
        <f t="shared" si="36"/>
        <v>0</v>
      </c>
      <c r="N177" s="86">
        <f t="shared" si="36"/>
        <v>0</v>
      </c>
      <c r="O177" s="86">
        <f t="shared" si="36"/>
        <v>0</v>
      </c>
      <c r="P177" s="86">
        <f t="shared" si="36"/>
        <v>0</v>
      </c>
      <c r="Q177" s="86">
        <f t="shared" si="36"/>
        <v>0</v>
      </c>
      <c r="R177" s="86">
        <f t="shared" si="36"/>
        <v>0</v>
      </c>
      <c r="S177" s="86">
        <f t="shared" si="36"/>
        <v>0</v>
      </c>
      <c r="T177" s="86">
        <f t="shared" si="36"/>
        <v>0</v>
      </c>
      <c r="U177" s="86">
        <f t="shared" si="36"/>
        <v>0</v>
      </c>
      <c r="V177" s="86">
        <f t="shared" si="36"/>
        <v>0</v>
      </c>
      <c r="W177" s="86">
        <f t="shared" si="36"/>
        <v>0</v>
      </c>
      <c r="X177" s="86">
        <f t="shared" si="36"/>
        <v>5465.5</v>
      </c>
    </row>
    <row r="178" spans="1:24" s="27" customFormat="1" ht="15.75" outlineLevel="6">
      <c r="A178" s="5" t="s">
        <v>124</v>
      </c>
      <c r="B178" s="6" t="s">
        <v>71</v>
      </c>
      <c r="C178" s="6" t="s">
        <v>389</v>
      </c>
      <c r="D178" s="6" t="s">
        <v>125</v>
      </c>
      <c r="E178" s="6"/>
      <c r="F178" s="87">
        <f>F179</f>
        <v>5465.5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87">
        <f>X179</f>
        <v>5465.5</v>
      </c>
    </row>
    <row r="179" spans="1:24" s="27" customFormat="1" ht="47.25" outlineLevel="6">
      <c r="A179" s="58" t="s">
        <v>210</v>
      </c>
      <c r="B179" s="50" t="s">
        <v>71</v>
      </c>
      <c r="C179" s="50" t="s">
        <v>389</v>
      </c>
      <c r="D179" s="50" t="s">
        <v>85</v>
      </c>
      <c r="E179" s="50"/>
      <c r="F179" s="88">
        <v>5465.5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88">
        <v>5465.5</v>
      </c>
    </row>
    <row r="180" spans="1:24" s="27" customFormat="1" ht="15.75" outlineLevel="6">
      <c r="A180" s="5" t="s">
        <v>124</v>
      </c>
      <c r="B180" s="6" t="s">
        <v>71</v>
      </c>
      <c r="C180" s="6" t="s">
        <v>291</v>
      </c>
      <c r="D180" s="6" t="s">
        <v>125</v>
      </c>
      <c r="E180" s="6"/>
      <c r="F180" s="87">
        <f aca="true" t="shared" si="37" ref="F180:W180">F181</f>
        <v>0</v>
      </c>
      <c r="G180" s="87">
        <f t="shared" si="37"/>
        <v>0</v>
      </c>
      <c r="H180" s="87">
        <f t="shared" si="37"/>
        <v>0</v>
      </c>
      <c r="I180" s="87">
        <f t="shared" si="37"/>
        <v>0</v>
      </c>
      <c r="J180" s="87">
        <f t="shared" si="37"/>
        <v>0</v>
      </c>
      <c r="K180" s="87">
        <f t="shared" si="37"/>
        <v>0</v>
      </c>
      <c r="L180" s="87">
        <f t="shared" si="37"/>
        <v>0</v>
      </c>
      <c r="M180" s="87">
        <f t="shared" si="37"/>
        <v>0</v>
      </c>
      <c r="N180" s="87">
        <f t="shared" si="37"/>
        <v>0</v>
      </c>
      <c r="O180" s="87">
        <f t="shared" si="37"/>
        <v>0</v>
      </c>
      <c r="P180" s="87">
        <f t="shared" si="37"/>
        <v>0</v>
      </c>
      <c r="Q180" s="87">
        <f t="shared" si="37"/>
        <v>0</v>
      </c>
      <c r="R180" s="87">
        <f t="shared" si="37"/>
        <v>0</v>
      </c>
      <c r="S180" s="87">
        <f t="shared" si="37"/>
        <v>0</v>
      </c>
      <c r="T180" s="87">
        <f t="shared" si="37"/>
        <v>0</v>
      </c>
      <c r="U180" s="87">
        <f t="shared" si="37"/>
        <v>0</v>
      </c>
      <c r="V180" s="87">
        <f t="shared" si="37"/>
        <v>0</v>
      </c>
      <c r="W180" s="87">
        <f t="shared" si="37"/>
        <v>0</v>
      </c>
      <c r="X180" s="87">
        <f>X181</f>
        <v>0</v>
      </c>
    </row>
    <row r="181" spans="1:24" s="27" customFormat="1" ht="47.25" outlineLevel="6">
      <c r="A181" s="49" t="s">
        <v>210</v>
      </c>
      <c r="B181" s="50" t="s">
        <v>71</v>
      </c>
      <c r="C181" s="50" t="s">
        <v>291</v>
      </c>
      <c r="D181" s="50" t="s">
        <v>85</v>
      </c>
      <c r="E181" s="50"/>
      <c r="F181" s="88"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88">
        <v>0</v>
      </c>
    </row>
    <row r="182" spans="1:24" s="27" customFormat="1" ht="15.75" outlineLevel="6">
      <c r="A182" s="67" t="s">
        <v>154</v>
      </c>
      <c r="B182" s="33" t="s">
        <v>155</v>
      </c>
      <c r="C182" s="33" t="s">
        <v>275</v>
      </c>
      <c r="D182" s="33" t="s">
        <v>5</v>
      </c>
      <c r="E182" s="45"/>
      <c r="F182" s="68">
        <f>F183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68">
        <f>X183</f>
        <v>0</v>
      </c>
    </row>
    <row r="183" spans="1:25" ht="15.75" outlineLevel="6">
      <c r="A183" s="69" t="s">
        <v>83</v>
      </c>
      <c r="B183" s="9" t="s">
        <v>84</v>
      </c>
      <c r="C183" s="9" t="s">
        <v>275</v>
      </c>
      <c r="D183" s="9" t="s">
        <v>5</v>
      </c>
      <c r="E183" s="70" t="s">
        <v>5</v>
      </c>
      <c r="F183" s="71">
        <f>F184</f>
        <v>0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48"/>
      <c r="X183" s="71">
        <f>X184</f>
        <v>0</v>
      </c>
      <c r="Y183" s="43"/>
    </row>
    <row r="184" spans="1:25" ht="31.5" outlineLevel="6">
      <c r="A184" s="22" t="s">
        <v>139</v>
      </c>
      <c r="B184" s="12" t="s">
        <v>84</v>
      </c>
      <c r="C184" s="12" t="s">
        <v>276</v>
      </c>
      <c r="D184" s="12" t="s">
        <v>5</v>
      </c>
      <c r="E184" s="46"/>
      <c r="F184" s="35">
        <f>F185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4"/>
      <c r="X184" s="35">
        <f>X185</f>
        <v>0</v>
      </c>
      <c r="Y184" s="43"/>
    </row>
    <row r="185" spans="1:25" ht="31.5" outlineLevel="6">
      <c r="A185" s="22" t="s">
        <v>141</v>
      </c>
      <c r="B185" s="12" t="s">
        <v>84</v>
      </c>
      <c r="C185" s="12" t="s">
        <v>277</v>
      </c>
      <c r="D185" s="12" t="s">
        <v>5</v>
      </c>
      <c r="E185" s="46"/>
      <c r="F185" s="35">
        <f>F186</f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4"/>
      <c r="X185" s="35">
        <f>X186</f>
        <v>0</v>
      </c>
      <c r="Y185" s="43"/>
    </row>
    <row r="186" spans="1:25" ht="31.5" outlineLevel="6">
      <c r="A186" s="55" t="s">
        <v>42</v>
      </c>
      <c r="B186" s="19" t="s">
        <v>84</v>
      </c>
      <c r="C186" s="19" t="s">
        <v>304</v>
      </c>
      <c r="D186" s="19" t="s">
        <v>5</v>
      </c>
      <c r="E186" s="56" t="s">
        <v>5</v>
      </c>
      <c r="F186" s="57">
        <f>F187</f>
        <v>0</v>
      </c>
      <c r="G186" s="36">
        <f>G187</f>
        <v>1397.92</v>
      </c>
      <c r="H186" s="36">
        <f aca="true" t="shared" si="38" ref="H186:V186">H187</f>
        <v>0</v>
      </c>
      <c r="I186" s="36">
        <f t="shared" si="38"/>
        <v>0</v>
      </c>
      <c r="J186" s="36">
        <f t="shared" si="38"/>
        <v>0</v>
      </c>
      <c r="K186" s="36">
        <f t="shared" si="38"/>
        <v>0</v>
      </c>
      <c r="L186" s="36">
        <f t="shared" si="38"/>
        <v>0</v>
      </c>
      <c r="M186" s="36">
        <f t="shared" si="38"/>
        <v>0</v>
      </c>
      <c r="N186" s="36">
        <f t="shared" si="38"/>
        <v>0</v>
      </c>
      <c r="O186" s="36">
        <f t="shared" si="38"/>
        <v>0</v>
      </c>
      <c r="P186" s="36">
        <f t="shared" si="38"/>
        <v>0</v>
      </c>
      <c r="Q186" s="36">
        <f t="shared" si="38"/>
        <v>0</v>
      </c>
      <c r="R186" s="36">
        <f t="shared" si="38"/>
        <v>0</v>
      </c>
      <c r="S186" s="36">
        <f t="shared" si="38"/>
        <v>0</v>
      </c>
      <c r="T186" s="36">
        <f t="shared" si="38"/>
        <v>0</v>
      </c>
      <c r="U186" s="36">
        <f t="shared" si="38"/>
        <v>0</v>
      </c>
      <c r="V186" s="41">
        <f t="shared" si="38"/>
        <v>0</v>
      </c>
      <c r="W186" s="42"/>
      <c r="X186" s="57">
        <f>X187</f>
        <v>0</v>
      </c>
      <c r="Y186" s="43"/>
    </row>
    <row r="187" spans="1:25" ht="15.75" outlineLevel="6">
      <c r="A187" s="26" t="s">
        <v>118</v>
      </c>
      <c r="B187" s="6" t="s">
        <v>84</v>
      </c>
      <c r="C187" s="6" t="s">
        <v>304</v>
      </c>
      <c r="D187" s="6" t="s">
        <v>119</v>
      </c>
      <c r="E187" s="47" t="s">
        <v>18</v>
      </c>
      <c r="F187" s="36">
        <v>0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36">
        <v>0</v>
      </c>
      <c r="Y187" s="43"/>
    </row>
    <row r="188" spans="1:24" s="27" customFormat="1" ht="32.25" customHeight="1" outlineLevel="6">
      <c r="A188" s="16" t="s">
        <v>59</v>
      </c>
      <c r="B188" s="17" t="s">
        <v>58</v>
      </c>
      <c r="C188" s="17" t="s">
        <v>275</v>
      </c>
      <c r="D188" s="17" t="s">
        <v>5</v>
      </c>
      <c r="E188" s="17"/>
      <c r="F188" s="18">
        <f aca="true" t="shared" si="39" ref="F188:F193">F189</f>
        <v>50</v>
      </c>
      <c r="G188" s="18">
        <f aca="true" t="shared" si="40" ref="G188:V188">G189</f>
        <v>0</v>
      </c>
      <c r="H188" s="18">
        <f t="shared" si="40"/>
        <v>0</v>
      </c>
      <c r="I188" s="18">
        <f t="shared" si="40"/>
        <v>0</v>
      </c>
      <c r="J188" s="18">
        <f t="shared" si="40"/>
        <v>0</v>
      </c>
      <c r="K188" s="18">
        <f t="shared" si="40"/>
        <v>0</v>
      </c>
      <c r="L188" s="18">
        <f t="shared" si="40"/>
        <v>0</v>
      </c>
      <c r="M188" s="18">
        <f t="shared" si="40"/>
        <v>0</v>
      </c>
      <c r="N188" s="18">
        <f t="shared" si="40"/>
        <v>0</v>
      </c>
      <c r="O188" s="18">
        <f t="shared" si="40"/>
        <v>0</v>
      </c>
      <c r="P188" s="18">
        <f t="shared" si="40"/>
        <v>0</v>
      </c>
      <c r="Q188" s="18">
        <f t="shared" si="40"/>
        <v>0</v>
      </c>
      <c r="R188" s="18">
        <f t="shared" si="40"/>
        <v>0</v>
      </c>
      <c r="S188" s="18">
        <f t="shared" si="40"/>
        <v>0</v>
      </c>
      <c r="T188" s="18">
        <f t="shared" si="40"/>
        <v>0</v>
      </c>
      <c r="U188" s="18">
        <f t="shared" si="40"/>
        <v>0</v>
      </c>
      <c r="V188" s="18">
        <f t="shared" si="40"/>
        <v>0</v>
      </c>
      <c r="X188" s="18">
        <f aca="true" t="shared" si="41" ref="X188:X193">X189</f>
        <v>50</v>
      </c>
    </row>
    <row r="189" spans="1:24" s="27" customFormat="1" ht="48" customHeight="1" outlineLevel="3">
      <c r="A189" s="8" t="s">
        <v>34</v>
      </c>
      <c r="B189" s="9" t="s">
        <v>10</v>
      </c>
      <c r="C189" s="9" t="s">
        <v>275</v>
      </c>
      <c r="D189" s="9" t="s">
        <v>5</v>
      </c>
      <c r="E189" s="9"/>
      <c r="F189" s="10">
        <f t="shared" si="39"/>
        <v>50</v>
      </c>
      <c r="G189" s="10">
        <f aca="true" t="shared" si="42" ref="G189:V189">G191</f>
        <v>0</v>
      </c>
      <c r="H189" s="10">
        <f t="shared" si="42"/>
        <v>0</v>
      </c>
      <c r="I189" s="10">
        <f t="shared" si="42"/>
        <v>0</v>
      </c>
      <c r="J189" s="10">
        <f t="shared" si="42"/>
        <v>0</v>
      </c>
      <c r="K189" s="10">
        <f t="shared" si="42"/>
        <v>0</v>
      </c>
      <c r="L189" s="10">
        <f t="shared" si="42"/>
        <v>0</v>
      </c>
      <c r="M189" s="10">
        <f t="shared" si="42"/>
        <v>0</v>
      </c>
      <c r="N189" s="10">
        <f t="shared" si="42"/>
        <v>0</v>
      </c>
      <c r="O189" s="10">
        <f t="shared" si="42"/>
        <v>0</v>
      </c>
      <c r="P189" s="10">
        <f t="shared" si="42"/>
        <v>0</v>
      </c>
      <c r="Q189" s="10">
        <f t="shared" si="42"/>
        <v>0</v>
      </c>
      <c r="R189" s="10">
        <f t="shared" si="42"/>
        <v>0</v>
      </c>
      <c r="S189" s="10">
        <f t="shared" si="42"/>
        <v>0</v>
      </c>
      <c r="T189" s="10">
        <f t="shared" si="42"/>
        <v>0</v>
      </c>
      <c r="U189" s="10">
        <f t="shared" si="42"/>
        <v>0</v>
      </c>
      <c r="V189" s="10">
        <f t="shared" si="42"/>
        <v>0</v>
      </c>
      <c r="X189" s="10">
        <f t="shared" si="41"/>
        <v>50</v>
      </c>
    </row>
    <row r="190" spans="1:24" s="27" customFormat="1" ht="34.5" customHeight="1" outlineLevel="3">
      <c r="A190" s="22" t="s">
        <v>139</v>
      </c>
      <c r="B190" s="9" t="s">
        <v>10</v>
      </c>
      <c r="C190" s="9" t="s">
        <v>276</v>
      </c>
      <c r="D190" s="9" t="s">
        <v>5</v>
      </c>
      <c r="E190" s="9"/>
      <c r="F190" s="10">
        <f t="shared" si="39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10">
        <f t="shared" si="41"/>
        <v>50</v>
      </c>
    </row>
    <row r="191" spans="1:24" s="27" customFormat="1" ht="30.75" customHeight="1" outlineLevel="3">
      <c r="A191" s="22" t="s">
        <v>141</v>
      </c>
      <c r="B191" s="12" t="s">
        <v>10</v>
      </c>
      <c r="C191" s="12" t="s">
        <v>277</v>
      </c>
      <c r="D191" s="12" t="s">
        <v>5</v>
      </c>
      <c r="E191" s="12"/>
      <c r="F191" s="13">
        <f t="shared" si="39"/>
        <v>50</v>
      </c>
      <c r="G191" s="13">
        <f aca="true" t="shared" si="43" ref="G191:V192">G192</f>
        <v>0</v>
      </c>
      <c r="H191" s="13">
        <f t="shared" si="43"/>
        <v>0</v>
      </c>
      <c r="I191" s="13">
        <f t="shared" si="43"/>
        <v>0</v>
      </c>
      <c r="J191" s="13">
        <f t="shared" si="43"/>
        <v>0</v>
      </c>
      <c r="K191" s="13">
        <f t="shared" si="43"/>
        <v>0</v>
      </c>
      <c r="L191" s="13">
        <f t="shared" si="43"/>
        <v>0</v>
      </c>
      <c r="M191" s="13">
        <f t="shared" si="43"/>
        <v>0</v>
      </c>
      <c r="N191" s="13">
        <f t="shared" si="43"/>
        <v>0</v>
      </c>
      <c r="O191" s="13">
        <f t="shared" si="43"/>
        <v>0</v>
      </c>
      <c r="P191" s="13">
        <f t="shared" si="43"/>
        <v>0</v>
      </c>
      <c r="Q191" s="13">
        <f t="shared" si="43"/>
        <v>0</v>
      </c>
      <c r="R191" s="13">
        <f t="shared" si="43"/>
        <v>0</v>
      </c>
      <c r="S191" s="13">
        <f t="shared" si="43"/>
        <v>0</v>
      </c>
      <c r="T191" s="13">
        <f t="shared" si="43"/>
        <v>0</v>
      </c>
      <c r="U191" s="13">
        <f t="shared" si="43"/>
        <v>0</v>
      </c>
      <c r="V191" s="13">
        <f t="shared" si="43"/>
        <v>0</v>
      </c>
      <c r="X191" s="13">
        <f t="shared" si="41"/>
        <v>50</v>
      </c>
    </row>
    <row r="192" spans="1:24" s="27" customFormat="1" ht="32.25" customHeight="1" outlineLevel="4">
      <c r="A192" s="52" t="s">
        <v>156</v>
      </c>
      <c r="B192" s="19" t="s">
        <v>10</v>
      </c>
      <c r="C192" s="19" t="s">
        <v>305</v>
      </c>
      <c r="D192" s="19" t="s">
        <v>5</v>
      </c>
      <c r="E192" s="19"/>
      <c r="F192" s="20">
        <f t="shared" si="39"/>
        <v>50</v>
      </c>
      <c r="G192" s="7">
        <f t="shared" si="43"/>
        <v>0</v>
      </c>
      <c r="H192" s="7">
        <f t="shared" si="43"/>
        <v>0</v>
      </c>
      <c r="I192" s="7">
        <f t="shared" si="43"/>
        <v>0</v>
      </c>
      <c r="J192" s="7">
        <f t="shared" si="43"/>
        <v>0</v>
      </c>
      <c r="K192" s="7">
        <f t="shared" si="43"/>
        <v>0</v>
      </c>
      <c r="L192" s="7">
        <f t="shared" si="43"/>
        <v>0</v>
      </c>
      <c r="M192" s="7">
        <f t="shared" si="43"/>
        <v>0</v>
      </c>
      <c r="N192" s="7">
        <f t="shared" si="43"/>
        <v>0</v>
      </c>
      <c r="O192" s="7">
        <f t="shared" si="43"/>
        <v>0</v>
      </c>
      <c r="P192" s="7">
        <f t="shared" si="43"/>
        <v>0</v>
      </c>
      <c r="Q192" s="7">
        <f t="shared" si="43"/>
        <v>0</v>
      </c>
      <c r="R192" s="7">
        <f t="shared" si="43"/>
        <v>0</v>
      </c>
      <c r="S192" s="7">
        <f t="shared" si="43"/>
        <v>0</v>
      </c>
      <c r="T192" s="7">
        <f t="shared" si="43"/>
        <v>0</v>
      </c>
      <c r="U192" s="7">
        <f t="shared" si="43"/>
        <v>0</v>
      </c>
      <c r="V192" s="7">
        <f t="shared" si="43"/>
        <v>0</v>
      </c>
      <c r="X192" s="20">
        <f t="shared" si="41"/>
        <v>50</v>
      </c>
    </row>
    <row r="193" spans="1:24" s="27" customFormat="1" ht="31.5" outlineLevel="5">
      <c r="A193" s="5" t="s">
        <v>96</v>
      </c>
      <c r="B193" s="6" t="s">
        <v>10</v>
      </c>
      <c r="C193" s="6" t="s">
        <v>305</v>
      </c>
      <c r="D193" s="6" t="s">
        <v>97</v>
      </c>
      <c r="E193" s="6"/>
      <c r="F193" s="7">
        <f t="shared" si="39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7">
        <f t="shared" si="41"/>
        <v>50</v>
      </c>
    </row>
    <row r="194" spans="1:24" s="27" customFormat="1" ht="31.5" outlineLevel="5">
      <c r="A194" s="49" t="s">
        <v>100</v>
      </c>
      <c r="B194" s="50" t="s">
        <v>10</v>
      </c>
      <c r="C194" s="50" t="s">
        <v>305</v>
      </c>
      <c r="D194" s="50" t="s">
        <v>101</v>
      </c>
      <c r="E194" s="50"/>
      <c r="F194" s="51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51">
        <v>50</v>
      </c>
    </row>
    <row r="195" spans="1:24" s="27" customFormat="1" ht="18.75" outlineLevel="6">
      <c r="A195" s="16" t="s">
        <v>57</v>
      </c>
      <c r="B195" s="17" t="s">
        <v>56</v>
      </c>
      <c r="C195" s="17" t="s">
        <v>275</v>
      </c>
      <c r="D195" s="17" t="s">
        <v>5</v>
      </c>
      <c r="E195" s="17"/>
      <c r="F195" s="83">
        <f>F202+F219+F196</f>
        <v>11900</v>
      </c>
      <c r="G195" s="18" t="e">
        <f aca="true" t="shared" si="44" ref="G195:V195">G202+G219</f>
        <v>#REF!</v>
      </c>
      <c r="H195" s="18" t="e">
        <f t="shared" si="44"/>
        <v>#REF!</v>
      </c>
      <c r="I195" s="18" t="e">
        <f t="shared" si="44"/>
        <v>#REF!</v>
      </c>
      <c r="J195" s="18" t="e">
        <f t="shared" si="44"/>
        <v>#REF!</v>
      </c>
      <c r="K195" s="18" t="e">
        <f t="shared" si="44"/>
        <v>#REF!</v>
      </c>
      <c r="L195" s="18" t="e">
        <f t="shared" si="44"/>
        <v>#REF!</v>
      </c>
      <c r="M195" s="18" t="e">
        <f t="shared" si="44"/>
        <v>#REF!</v>
      </c>
      <c r="N195" s="18" t="e">
        <f t="shared" si="44"/>
        <v>#REF!</v>
      </c>
      <c r="O195" s="18" t="e">
        <f t="shared" si="44"/>
        <v>#REF!</v>
      </c>
      <c r="P195" s="18" t="e">
        <f t="shared" si="44"/>
        <v>#REF!</v>
      </c>
      <c r="Q195" s="18" t="e">
        <f t="shared" si="44"/>
        <v>#REF!</v>
      </c>
      <c r="R195" s="18" t="e">
        <f t="shared" si="44"/>
        <v>#REF!</v>
      </c>
      <c r="S195" s="18" t="e">
        <f t="shared" si="44"/>
        <v>#REF!</v>
      </c>
      <c r="T195" s="18" t="e">
        <f t="shared" si="44"/>
        <v>#REF!</v>
      </c>
      <c r="U195" s="18" t="e">
        <f t="shared" si="44"/>
        <v>#REF!</v>
      </c>
      <c r="V195" s="18" t="e">
        <f t="shared" si="44"/>
        <v>#REF!</v>
      </c>
      <c r="X195" s="83">
        <f>X202+X219+X196</f>
        <v>11900</v>
      </c>
    </row>
    <row r="196" spans="1:24" s="27" customFormat="1" ht="18.75" outlineLevel="6">
      <c r="A196" s="72" t="s">
        <v>219</v>
      </c>
      <c r="B196" s="9" t="s">
        <v>221</v>
      </c>
      <c r="C196" s="9" t="s">
        <v>275</v>
      </c>
      <c r="D196" s="9" t="s">
        <v>5</v>
      </c>
      <c r="E196" s="9"/>
      <c r="F196" s="84">
        <f>F197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4">
        <f>X197</f>
        <v>0</v>
      </c>
    </row>
    <row r="197" spans="1:24" s="27" customFormat="1" ht="31.5" outlineLevel="6">
      <c r="A197" s="22" t="s">
        <v>139</v>
      </c>
      <c r="B197" s="9" t="s">
        <v>221</v>
      </c>
      <c r="C197" s="9" t="s">
        <v>276</v>
      </c>
      <c r="D197" s="9" t="s">
        <v>5</v>
      </c>
      <c r="E197" s="9"/>
      <c r="F197" s="84">
        <f>F198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f>X198</f>
        <v>0</v>
      </c>
    </row>
    <row r="198" spans="1:24" s="27" customFormat="1" ht="31.5" outlineLevel="6">
      <c r="A198" s="22" t="s">
        <v>141</v>
      </c>
      <c r="B198" s="9" t="s">
        <v>221</v>
      </c>
      <c r="C198" s="9" t="s">
        <v>277</v>
      </c>
      <c r="D198" s="9" t="s">
        <v>5</v>
      </c>
      <c r="E198" s="9"/>
      <c r="F198" s="84">
        <f>F199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4">
        <f>X199</f>
        <v>0</v>
      </c>
    </row>
    <row r="199" spans="1:24" s="27" customFormat="1" ht="47.25" outlineLevel="6">
      <c r="A199" s="66" t="s">
        <v>220</v>
      </c>
      <c r="B199" s="19" t="s">
        <v>221</v>
      </c>
      <c r="C199" s="19" t="s">
        <v>306</v>
      </c>
      <c r="D199" s="19" t="s">
        <v>5</v>
      </c>
      <c r="E199" s="19"/>
      <c r="F199" s="86">
        <f>F200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86">
        <f>X200</f>
        <v>0</v>
      </c>
    </row>
    <row r="200" spans="1:24" s="27" customFormat="1" ht="31.5" outlineLevel="6">
      <c r="A200" s="5" t="s">
        <v>96</v>
      </c>
      <c r="B200" s="6" t="s">
        <v>221</v>
      </c>
      <c r="C200" s="6" t="s">
        <v>306</v>
      </c>
      <c r="D200" s="6" t="s">
        <v>97</v>
      </c>
      <c r="E200" s="6"/>
      <c r="F200" s="87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7">
        <f>X201</f>
        <v>0</v>
      </c>
    </row>
    <row r="201" spans="1:24" s="27" customFormat="1" ht="31.5" outlineLevel="6">
      <c r="A201" s="49" t="s">
        <v>100</v>
      </c>
      <c r="B201" s="50" t="s">
        <v>221</v>
      </c>
      <c r="C201" s="50" t="s">
        <v>306</v>
      </c>
      <c r="D201" s="50" t="s">
        <v>101</v>
      </c>
      <c r="E201" s="50"/>
      <c r="F201" s="88"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8">
        <v>0</v>
      </c>
    </row>
    <row r="202" spans="1:24" s="27" customFormat="1" ht="15.75" outlineLevel="6">
      <c r="A202" s="22" t="s">
        <v>63</v>
      </c>
      <c r="B202" s="9" t="s">
        <v>62</v>
      </c>
      <c r="C202" s="9" t="s">
        <v>275</v>
      </c>
      <c r="D202" s="9" t="s">
        <v>5</v>
      </c>
      <c r="E202" s="9"/>
      <c r="F202" s="84">
        <f>F203+F215</f>
        <v>11600</v>
      </c>
      <c r="G202" s="10">
        <f aca="true" t="shared" si="45" ref="G202:V203">G203</f>
        <v>0</v>
      </c>
      <c r="H202" s="10">
        <f t="shared" si="45"/>
        <v>0</v>
      </c>
      <c r="I202" s="10">
        <f t="shared" si="45"/>
        <v>0</v>
      </c>
      <c r="J202" s="10">
        <f t="shared" si="45"/>
        <v>0</v>
      </c>
      <c r="K202" s="10">
        <f t="shared" si="45"/>
        <v>0</v>
      </c>
      <c r="L202" s="10">
        <f t="shared" si="45"/>
        <v>0</v>
      </c>
      <c r="M202" s="10">
        <f t="shared" si="45"/>
        <v>0</v>
      </c>
      <c r="N202" s="10">
        <f t="shared" si="45"/>
        <v>0</v>
      </c>
      <c r="O202" s="10">
        <f t="shared" si="45"/>
        <v>0</v>
      </c>
      <c r="P202" s="10">
        <f t="shared" si="45"/>
        <v>0</v>
      </c>
      <c r="Q202" s="10">
        <f t="shared" si="45"/>
        <v>0</v>
      </c>
      <c r="R202" s="10">
        <f t="shared" si="45"/>
        <v>0</v>
      </c>
      <c r="S202" s="10">
        <f t="shared" si="45"/>
        <v>0</v>
      </c>
      <c r="T202" s="10">
        <f t="shared" si="45"/>
        <v>0</v>
      </c>
      <c r="U202" s="10">
        <f t="shared" si="45"/>
        <v>0</v>
      </c>
      <c r="V202" s="10">
        <f t="shared" si="45"/>
        <v>0</v>
      </c>
      <c r="X202" s="84">
        <f>X203+X215</f>
        <v>11600</v>
      </c>
    </row>
    <row r="203" spans="1:24" s="27" customFormat="1" ht="31.5" outlineLevel="6">
      <c r="A203" s="8" t="s">
        <v>236</v>
      </c>
      <c r="B203" s="12" t="s">
        <v>62</v>
      </c>
      <c r="C203" s="12" t="s">
        <v>307</v>
      </c>
      <c r="D203" s="12" t="s">
        <v>5</v>
      </c>
      <c r="E203" s="12"/>
      <c r="F203" s="90">
        <f>F204+F212+F207+F210</f>
        <v>11600</v>
      </c>
      <c r="G203" s="13">
        <f t="shared" si="45"/>
        <v>0</v>
      </c>
      <c r="H203" s="13">
        <f t="shared" si="45"/>
        <v>0</v>
      </c>
      <c r="I203" s="13">
        <f t="shared" si="45"/>
        <v>0</v>
      </c>
      <c r="J203" s="13">
        <f t="shared" si="45"/>
        <v>0</v>
      </c>
      <c r="K203" s="13">
        <f t="shared" si="45"/>
        <v>0</v>
      </c>
      <c r="L203" s="13">
        <f t="shared" si="45"/>
        <v>0</v>
      </c>
      <c r="M203" s="13">
        <f t="shared" si="45"/>
        <v>0</v>
      </c>
      <c r="N203" s="13">
        <f t="shared" si="45"/>
        <v>0</v>
      </c>
      <c r="O203" s="13">
        <f t="shared" si="45"/>
        <v>0</v>
      </c>
      <c r="P203" s="13">
        <f t="shared" si="45"/>
        <v>0</v>
      </c>
      <c r="Q203" s="13">
        <f t="shared" si="45"/>
        <v>0</v>
      </c>
      <c r="R203" s="13">
        <f t="shared" si="45"/>
        <v>0</v>
      </c>
      <c r="S203" s="13">
        <f t="shared" si="45"/>
        <v>0</v>
      </c>
      <c r="T203" s="13">
        <f t="shared" si="45"/>
        <v>0</v>
      </c>
      <c r="U203" s="13">
        <f t="shared" si="45"/>
        <v>0</v>
      </c>
      <c r="V203" s="13">
        <f t="shared" si="45"/>
        <v>0</v>
      </c>
      <c r="X203" s="90">
        <f>X204+X212+X207+X210</f>
        <v>11600</v>
      </c>
    </row>
    <row r="204" spans="1:24" s="27" customFormat="1" ht="51.75" customHeight="1" outlineLevel="6">
      <c r="A204" s="52" t="s">
        <v>157</v>
      </c>
      <c r="B204" s="19" t="s">
        <v>62</v>
      </c>
      <c r="C204" s="19" t="s">
        <v>308</v>
      </c>
      <c r="D204" s="19" t="s">
        <v>5</v>
      </c>
      <c r="E204" s="19"/>
      <c r="F204" s="86">
        <f>F205</f>
        <v>4100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4100</v>
      </c>
    </row>
    <row r="205" spans="1:24" s="27" customFormat="1" ht="31.5" outlineLevel="6">
      <c r="A205" s="5" t="s">
        <v>96</v>
      </c>
      <c r="B205" s="6" t="s">
        <v>62</v>
      </c>
      <c r="C205" s="6" t="s">
        <v>308</v>
      </c>
      <c r="D205" s="6" t="s">
        <v>97</v>
      </c>
      <c r="E205" s="6"/>
      <c r="F205" s="87">
        <f>F206</f>
        <v>4100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f>X206</f>
        <v>4100</v>
      </c>
    </row>
    <row r="206" spans="1:24" s="27" customFormat="1" ht="31.5" outlineLevel="6">
      <c r="A206" s="49" t="s">
        <v>100</v>
      </c>
      <c r="B206" s="50" t="s">
        <v>62</v>
      </c>
      <c r="C206" s="50" t="s">
        <v>308</v>
      </c>
      <c r="D206" s="50" t="s">
        <v>101</v>
      </c>
      <c r="E206" s="50"/>
      <c r="F206" s="88">
        <v>4100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8">
        <v>4100</v>
      </c>
    </row>
    <row r="207" spans="1:24" s="27" customFormat="1" ht="49.5" customHeight="1" outlineLevel="6">
      <c r="A207" s="52" t="s">
        <v>228</v>
      </c>
      <c r="B207" s="19" t="s">
        <v>62</v>
      </c>
      <c r="C207" s="19" t="s">
        <v>309</v>
      </c>
      <c r="D207" s="19" t="s">
        <v>5</v>
      </c>
      <c r="E207" s="19"/>
      <c r="F207" s="86">
        <f>F208</f>
        <v>7500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6">
        <f>X208</f>
        <v>7500</v>
      </c>
    </row>
    <row r="208" spans="1:24" s="27" customFormat="1" ht="31.5" outlineLevel="6">
      <c r="A208" s="5" t="s">
        <v>96</v>
      </c>
      <c r="B208" s="6" t="s">
        <v>62</v>
      </c>
      <c r="C208" s="6" t="s">
        <v>309</v>
      </c>
      <c r="D208" s="6" t="s">
        <v>97</v>
      </c>
      <c r="E208" s="6"/>
      <c r="F208" s="87">
        <f>F209</f>
        <v>7500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f>X209</f>
        <v>7500</v>
      </c>
    </row>
    <row r="209" spans="1:24" s="27" customFormat="1" ht="31.5" outlineLevel="6">
      <c r="A209" s="49" t="s">
        <v>100</v>
      </c>
      <c r="B209" s="50" t="s">
        <v>62</v>
      </c>
      <c r="C209" s="50" t="s">
        <v>309</v>
      </c>
      <c r="D209" s="50" t="s">
        <v>101</v>
      </c>
      <c r="E209" s="50"/>
      <c r="F209" s="88">
        <v>7500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8">
        <v>7500</v>
      </c>
    </row>
    <row r="210" spans="1:24" s="27" customFormat="1" ht="63" outlineLevel="6">
      <c r="A210" s="52" t="s">
        <v>229</v>
      </c>
      <c r="B210" s="19" t="s">
        <v>62</v>
      </c>
      <c r="C210" s="19" t="s">
        <v>310</v>
      </c>
      <c r="D210" s="19" t="s">
        <v>5</v>
      </c>
      <c r="E210" s="19"/>
      <c r="F210" s="86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0</v>
      </c>
    </row>
    <row r="211" spans="1:24" s="27" customFormat="1" ht="15.75" outlineLevel="6">
      <c r="A211" s="49" t="s">
        <v>123</v>
      </c>
      <c r="B211" s="50" t="s">
        <v>62</v>
      </c>
      <c r="C211" s="50" t="s">
        <v>310</v>
      </c>
      <c r="D211" s="50" t="s">
        <v>122</v>
      </c>
      <c r="E211" s="50"/>
      <c r="F211" s="88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8">
        <v>0</v>
      </c>
    </row>
    <row r="212" spans="1:24" s="27" customFormat="1" ht="31.5" outlineLevel="6">
      <c r="A212" s="89" t="s">
        <v>212</v>
      </c>
      <c r="B212" s="19" t="s">
        <v>62</v>
      </c>
      <c r="C212" s="19" t="s">
        <v>311</v>
      </c>
      <c r="D212" s="19" t="s">
        <v>5</v>
      </c>
      <c r="E212" s="19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7" customFormat="1" ht="31.5" outlineLevel="6">
      <c r="A213" s="5" t="s">
        <v>96</v>
      </c>
      <c r="B213" s="6" t="s">
        <v>62</v>
      </c>
      <c r="C213" s="6" t="s">
        <v>311</v>
      </c>
      <c r="D213" s="6" t="s">
        <v>97</v>
      </c>
      <c r="E213" s="6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7" customFormat="1" ht="31.5" outlineLevel="6">
      <c r="A214" s="49" t="s">
        <v>100</v>
      </c>
      <c r="B214" s="50" t="s">
        <v>62</v>
      </c>
      <c r="C214" s="50" t="s">
        <v>311</v>
      </c>
      <c r="D214" s="50" t="s">
        <v>101</v>
      </c>
      <c r="E214" s="50"/>
      <c r="F214" s="88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8">
        <v>0</v>
      </c>
    </row>
    <row r="215" spans="1:24" s="27" customFormat="1" ht="31.5" outlineLevel="6">
      <c r="A215" s="8" t="s">
        <v>237</v>
      </c>
      <c r="B215" s="9" t="s">
        <v>62</v>
      </c>
      <c r="C215" s="9" t="s">
        <v>312</v>
      </c>
      <c r="D215" s="9" t="s">
        <v>5</v>
      </c>
      <c r="E215" s="9"/>
      <c r="F215" s="84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4">
        <f>X216</f>
        <v>0</v>
      </c>
    </row>
    <row r="216" spans="1:24" s="27" customFormat="1" ht="78.75" outlineLevel="6">
      <c r="A216" s="89" t="s">
        <v>213</v>
      </c>
      <c r="B216" s="19" t="s">
        <v>62</v>
      </c>
      <c r="C216" s="19" t="s">
        <v>313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313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313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15.75" outlineLevel="3">
      <c r="A219" s="8" t="s">
        <v>35</v>
      </c>
      <c r="B219" s="9" t="s">
        <v>11</v>
      </c>
      <c r="C219" s="9" t="s">
        <v>275</v>
      </c>
      <c r="D219" s="9" t="s">
        <v>5</v>
      </c>
      <c r="E219" s="9"/>
      <c r="F219" s="84">
        <f>F220+F225</f>
        <v>300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4">
        <f>X220+X225</f>
        <v>300</v>
      </c>
    </row>
    <row r="220" spans="1:24" s="27" customFormat="1" ht="31.5" outlineLevel="3">
      <c r="A220" s="22" t="s">
        <v>139</v>
      </c>
      <c r="B220" s="9" t="s">
        <v>11</v>
      </c>
      <c r="C220" s="9" t="s">
        <v>276</v>
      </c>
      <c r="D220" s="9" t="s">
        <v>5</v>
      </c>
      <c r="E220" s="9"/>
      <c r="F220" s="84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f>X221</f>
        <v>200</v>
      </c>
    </row>
    <row r="221" spans="1:24" s="27" customFormat="1" ht="31.5" outlineLevel="3">
      <c r="A221" s="22" t="s">
        <v>141</v>
      </c>
      <c r="B221" s="9" t="s">
        <v>11</v>
      </c>
      <c r="C221" s="9" t="s">
        <v>276</v>
      </c>
      <c r="D221" s="9" t="s">
        <v>5</v>
      </c>
      <c r="E221" s="9"/>
      <c r="F221" s="84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4">
        <f>X222</f>
        <v>200</v>
      </c>
    </row>
    <row r="222" spans="1:24" s="27" customFormat="1" ht="33" customHeight="1" outlineLevel="4">
      <c r="A222" s="66" t="s">
        <v>158</v>
      </c>
      <c r="B222" s="64" t="s">
        <v>11</v>
      </c>
      <c r="C222" s="64" t="s">
        <v>314</v>
      </c>
      <c r="D222" s="64" t="s">
        <v>5</v>
      </c>
      <c r="E222" s="64"/>
      <c r="F222" s="92">
        <f>F223</f>
        <v>200</v>
      </c>
      <c r="G222" s="13">
        <f aca="true" t="shared" si="46" ref="G222:V222">G223</f>
        <v>0</v>
      </c>
      <c r="H222" s="13">
        <f t="shared" si="46"/>
        <v>0</v>
      </c>
      <c r="I222" s="13">
        <f t="shared" si="46"/>
        <v>0</v>
      </c>
      <c r="J222" s="13">
        <f t="shared" si="46"/>
        <v>0</v>
      </c>
      <c r="K222" s="13">
        <f t="shared" si="46"/>
        <v>0</v>
      </c>
      <c r="L222" s="13">
        <f t="shared" si="46"/>
        <v>0</v>
      </c>
      <c r="M222" s="13">
        <f t="shared" si="46"/>
        <v>0</v>
      </c>
      <c r="N222" s="13">
        <f t="shared" si="46"/>
        <v>0</v>
      </c>
      <c r="O222" s="13">
        <f t="shared" si="46"/>
        <v>0</v>
      </c>
      <c r="P222" s="13">
        <f t="shared" si="46"/>
        <v>0</v>
      </c>
      <c r="Q222" s="13">
        <f t="shared" si="46"/>
        <v>0</v>
      </c>
      <c r="R222" s="13">
        <f t="shared" si="46"/>
        <v>0</v>
      </c>
      <c r="S222" s="13">
        <f t="shared" si="46"/>
        <v>0</v>
      </c>
      <c r="T222" s="13">
        <f t="shared" si="46"/>
        <v>0</v>
      </c>
      <c r="U222" s="13">
        <f t="shared" si="46"/>
        <v>0</v>
      </c>
      <c r="V222" s="13">
        <f t="shared" si="46"/>
        <v>0</v>
      </c>
      <c r="X222" s="92">
        <f>X223</f>
        <v>200</v>
      </c>
    </row>
    <row r="223" spans="1:24" s="27" customFormat="1" ht="31.5" outlineLevel="5">
      <c r="A223" s="5" t="s">
        <v>96</v>
      </c>
      <c r="B223" s="6" t="s">
        <v>11</v>
      </c>
      <c r="C223" s="6" t="s">
        <v>314</v>
      </c>
      <c r="D223" s="6" t="s">
        <v>97</v>
      </c>
      <c r="E223" s="6"/>
      <c r="F223" s="87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7">
        <f>X224</f>
        <v>200</v>
      </c>
    </row>
    <row r="224" spans="1:24" s="27" customFormat="1" ht="31.5" outlineLevel="5">
      <c r="A224" s="49" t="s">
        <v>100</v>
      </c>
      <c r="B224" s="50" t="s">
        <v>11</v>
      </c>
      <c r="C224" s="50" t="s">
        <v>314</v>
      </c>
      <c r="D224" s="50" t="s">
        <v>101</v>
      </c>
      <c r="E224" s="50"/>
      <c r="F224" s="88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8">
        <v>200</v>
      </c>
    </row>
    <row r="225" spans="1:24" s="27" customFormat="1" ht="15.75" outlineLevel="5">
      <c r="A225" s="14" t="s">
        <v>150</v>
      </c>
      <c r="B225" s="9" t="s">
        <v>11</v>
      </c>
      <c r="C225" s="9" t="s">
        <v>275</v>
      </c>
      <c r="D225" s="9" t="s">
        <v>5</v>
      </c>
      <c r="E225" s="9"/>
      <c r="F225" s="84">
        <f>F226+F232</f>
        <v>100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4">
        <f>X226+X232</f>
        <v>100</v>
      </c>
    </row>
    <row r="226" spans="1:24" s="27" customFormat="1" ht="33" customHeight="1" outlineLevel="5">
      <c r="A226" s="52" t="s">
        <v>238</v>
      </c>
      <c r="B226" s="19" t="s">
        <v>11</v>
      </c>
      <c r="C226" s="19" t="s">
        <v>315</v>
      </c>
      <c r="D226" s="19" t="s">
        <v>5</v>
      </c>
      <c r="E226" s="19"/>
      <c r="F226" s="86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6">
        <f>X227+X230+X231</f>
        <v>100</v>
      </c>
    </row>
    <row r="227" spans="1:24" s="27" customFormat="1" ht="53.25" customHeight="1" outlineLevel="5">
      <c r="A227" s="5" t="s">
        <v>159</v>
      </c>
      <c r="B227" s="6" t="s">
        <v>11</v>
      </c>
      <c r="C227" s="6" t="s">
        <v>316</v>
      </c>
      <c r="D227" s="6" t="s">
        <v>5</v>
      </c>
      <c r="E227" s="6"/>
      <c r="F227" s="87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50</v>
      </c>
    </row>
    <row r="228" spans="1:24" s="27" customFormat="1" ht="31.5" outlineLevel="5">
      <c r="A228" s="49" t="s">
        <v>96</v>
      </c>
      <c r="B228" s="50" t="s">
        <v>11</v>
      </c>
      <c r="C228" s="50" t="s">
        <v>316</v>
      </c>
      <c r="D228" s="50" t="s">
        <v>97</v>
      </c>
      <c r="E228" s="50"/>
      <c r="F228" s="88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f>X229</f>
        <v>50</v>
      </c>
    </row>
    <row r="229" spans="1:24" s="27" customFormat="1" ht="31.5" outlineLevel="5">
      <c r="A229" s="49" t="s">
        <v>100</v>
      </c>
      <c r="B229" s="50" t="s">
        <v>11</v>
      </c>
      <c r="C229" s="50" t="s">
        <v>316</v>
      </c>
      <c r="D229" s="50" t="s">
        <v>101</v>
      </c>
      <c r="E229" s="50"/>
      <c r="F229" s="88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8">
        <v>50</v>
      </c>
    </row>
    <row r="230" spans="1:24" s="27" customFormat="1" ht="31.5" outlineLevel="5">
      <c r="A230" s="5" t="s">
        <v>160</v>
      </c>
      <c r="B230" s="6" t="s">
        <v>11</v>
      </c>
      <c r="C230" s="6" t="s">
        <v>317</v>
      </c>
      <c r="D230" s="6" t="s">
        <v>120</v>
      </c>
      <c r="E230" s="6"/>
      <c r="F230" s="87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7">
        <v>50</v>
      </c>
    </row>
    <row r="231" spans="1:24" s="27" customFormat="1" ht="31.5" outlineLevel="5">
      <c r="A231" s="5" t="s">
        <v>214</v>
      </c>
      <c r="B231" s="6" t="s">
        <v>11</v>
      </c>
      <c r="C231" s="6" t="s">
        <v>318</v>
      </c>
      <c r="D231" s="6" t="s">
        <v>120</v>
      </c>
      <c r="E231" s="6"/>
      <c r="F231" s="8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v>0</v>
      </c>
    </row>
    <row r="232" spans="1:24" s="27" customFormat="1" ht="31.5" outlineLevel="5">
      <c r="A232" s="52" t="s">
        <v>121</v>
      </c>
      <c r="B232" s="19" t="s">
        <v>11</v>
      </c>
      <c r="C232" s="19" t="s">
        <v>312</v>
      </c>
      <c r="D232" s="19" t="s">
        <v>5</v>
      </c>
      <c r="E232" s="19"/>
      <c r="F232" s="20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20">
        <f>X233</f>
        <v>0</v>
      </c>
    </row>
    <row r="233" spans="1:24" s="27" customFormat="1" ht="47.25" outlineLevel="5">
      <c r="A233" s="5" t="s">
        <v>161</v>
      </c>
      <c r="B233" s="6" t="s">
        <v>11</v>
      </c>
      <c r="C233" s="6" t="s">
        <v>319</v>
      </c>
      <c r="D233" s="6" t="s">
        <v>5</v>
      </c>
      <c r="E233" s="6"/>
      <c r="F233" s="7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">
        <f>X234</f>
        <v>0</v>
      </c>
    </row>
    <row r="234" spans="1:24" s="27" customFormat="1" ht="31.5" outlineLevel="5">
      <c r="A234" s="49" t="s">
        <v>96</v>
      </c>
      <c r="B234" s="50" t="s">
        <v>11</v>
      </c>
      <c r="C234" s="50" t="s">
        <v>319</v>
      </c>
      <c r="D234" s="50" t="s">
        <v>97</v>
      </c>
      <c r="E234" s="50"/>
      <c r="F234" s="51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1">
        <f>X235</f>
        <v>0</v>
      </c>
    </row>
    <row r="235" spans="1:24" s="27" customFormat="1" ht="31.5" outlineLevel="5">
      <c r="A235" s="49" t="s">
        <v>100</v>
      </c>
      <c r="B235" s="50" t="s">
        <v>11</v>
      </c>
      <c r="C235" s="50" t="s">
        <v>319</v>
      </c>
      <c r="D235" s="50" t="s">
        <v>101</v>
      </c>
      <c r="E235" s="50"/>
      <c r="F235" s="51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1">
        <v>0</v>
      </c>
    </row>
    <row r="236" spans="1:24" s="27" customFormat="1" ht="18.75" outlineLevel="6">
      <c r="A236" s="16" t="s">
        <v>64</v>
      </c>
      <c r="B236" s="33" t="s">
        <v>55</v>
      </c>
      <c r="C236" s="33" t="s">
        <v>275</v>
      </c>
      <c r="D236" s="33" t="s">
        <v>5</v>
      </c>
      <c r="E236" s="33"/>
      <c r="F236" s="93">
        <f>F252+F237+F243</f>
        <v>13914.45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  <c r="X236" s="93">
        <f>X252+X237+X243</f>
        <v>14822.53</v>
      </c>
    </row>
    <row r="237" spans="1:24" s="27" customFormat="1" ht="18.75" outlineLevel="6">
      <c r="A237" s="72" t="s">
        <v>227</v>
      </c>
      <c r="B237" s="9" t="s">
        <v>225</v>
      </c>
      <c r="C237" s="9" t="s">
        <v>275</v>
      </c>
      <c r="D237" s="9" t="s">
        <v>5</v>
      </c>
      <c r="E237" s="9"/>
      <c r="F237" s="84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4">
        <f>X238</f>
        <v>2000</v>
      </c>
    </row>
    <row r="238" spans="1:24" s="27" customFormat="1" ht="31.5" outlineLevel="6">
      <c r="A238" s="22" t="s">
        <v>139</v>
      </c>
      <c r="B238" s="9" t="s">
        <v>225</v>
      </c>
      <c r="C238" s="9" t="s">
        <v>276</v>
      </c>
      <c r="D238" s="9" t="s">
        <v>5</v>
      </c>
      <c r="E238" s="9"/>
      <c r="F238" s="84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4">
        <f>X239</f>
        <v>2000</v>
      </c>
    </row>
    <row r="239" spans="1:24" s="27" customFormat="1" ht="31.5" outlineLevel="6">
      <c r="A239" s="22" t="s">
        <v>141</v>
      </c>
      <c r="B239" s="9" t="s">
        <v>225</v>
      </c>
      <c r="C239" s="9" t="s">
        <v>277</v>
      </c>
      <c r="D239" s="9" t="s">
        <v>5</v>
      </c>
      <c r="E239" s="9"/>
      <c r="F239" s="84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>
        <f>X240</f>
        <v>2000</v>
      </c>
    </row>
    <row r="240" spans="1:24" s="27" customFormat="1" ht="18.75" outlineLevel="6">
      <c r="A240" s="91" t="s">
        <v>226</v>
      </c>
      <c r="B240" s="19" t="s">
        <v>225</v>
      </c>
      <c r="C240" s="19" t="s">
        <v>320</v>
      </c>
      <c r="D240" s="19" t="s">
        <v>5</v>
      </c>
      <c r="E240" s="19"/>
      <c r="F240" s="86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2000</v>
      </c>
    </row>
    <row r="241" spans="1:24" s="27" customFormat="1" ht="20.25" customHeight="1" outlineLevel="6">
      <c r="A241" s="5" t="s">
        <v>96</v>
      </c>
      <c r="B241" s="6" t="s">
        <v>225</v>
      </c>
      <c r="C241" s="6" t="s">
        <v>320</v>
      </c>
      <c r="D241" s="6" t="s">
        <v>97</v>
      </c>
      <c r="E241" s="6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2000</v>
      </c>
    </row>
    <row r="242" spans="1:24" s="27" customFormat="1" ht="31.5" outlineLevel="6">
      <c r="A242" s="49" t="s">
        <v>100</v>
      </c>
      <c r="B242" s="50" t="s">
        <v>225</v>
      </c>
      <c r="C242" s="50" t="s">
        <v>320</v>
      </c>
      <c r="D242" s="50" t="s">
        <v>101</v>
      </c>
      <c r="E242" s="50"/>
      <c r="F242" s="88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8">
        <v>2000</v>
      </c>
    </row>
    <row r="243" spans="1:24" s="27" customFormat="1" ht="18.75" outlineLevel="6">
      <c r="A243" s="72" t="s">
        <v>256</v>
      </c>
      <c r="B243" s="9" t="s">
        <v>257</v>
      </c>
      <c r="C243" s="9" t="s">
        <v>275</v>
      </c>
      <c r="D243" s="9" t="s">
        <v>5</v>
      </c>
      <c r="E243" s="50"/>
      <c r="F243" s="84">
        <f>F244</f>
        <v>11964.45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12772.53</v>
      </c>
    </row>
    <row r="244" spans="1:24" s="27" customFormat="1" ht="18.75" outlineLevel="6">
      <c r="A244" s="14" t="s">
        <v>162</v>
      </c>
      <c r="B244" s="9" t="s">
        <v>257</v>
      </c>
      <c r="C244" s="9" t="s">
        <v>275</v>
      </c>
      <c r="D244" s="9" t="s">
        <v>5</v>
      </c>
      <c r="E244" s="50"/>
      <c r="F244" s="84">
        <f>F245</f>
        <v>11964.45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4">
        <f>X245</f>
        <v>12772.53</v>
      </c>
    </row>
    <row r="245" spans="1:24" s="27" customFormat="1" ht="31.5" outlineLevel="6">
      <c r="A245" s="52" t="s">
        <v>239</v>
      </c>
      <c r="B245" s="19" t="s">
        <v>257</v>
      </c>
      <c r="C245" s="19" t="s">
        <v>321</v>
      </c>
      <c r="D245" s="19" t="s">
        <v>5</v>
      </c>
      <c r="E245" s="19"/>
      <c r="F245" s="86">
        <f>F249+F246</f>
        <v>11964.45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6">
        <f>X249+X246</f>
        <v>12772.53</v>
      </c>
    </row>
    <row r="246" spans="1:24" s="27" customFormat="1" ht="47.25" outlineLevel="6">
      <c r="A246" s="5" t="s">
        <v>222</v>
      </c>
      <c r="B246" s="6" t="s">
        <v>257</v>
      </c>
      <c r="C246" s="6" t="s">
        <v>322</v>
      </c>
      <c r="D246" s="6" t="s">
        <v>5</v>
      </c>
      <c r="E246" s="6"/>
      <c r="F246" s="87">
        <f>F247</f>
        <v>11964.45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7">
        <f>X247</f>
        <v>12772.53</v>
      </c>
    </row>
    <row r="247" spans="1:24" s="27" customFormat="1" ht="31.5" outlineLevel="6">
      <c r="A247" s="49" t="s">
        <v>96</v>
      </c>
      <c r="B247" s="50" t="s">
        <v>257</v>
      </c>
      <c r="C247" s="50" t="s">
        <v>322</v>
      </c>
      <c r="D247" s="50" t="s">
        <v>97</v>
      </c>
      <c r="E247" s="50"/>
      <c r="F247" s="88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8">
        <f>X248</f>
        <v>12772.53</v>
      </c>
    </row>
    <row r="248" spans="1:24" s="27" customFormat="1" ht="31.5" outlineLevel="6">
      <c r="A248" s="49" t="s">
        <v>100</v>
      </c>
      <c r="B248" s="50" t="s">
        <v>257</v>
      </c>
      <c r="C248" s="50" t="s">
        <v>322</v>
      </c>
      <c r="D248" s="50" t="s">
        <v>101</v>
      </c>
      <c r="E248" s="50"/>
      <c r="F248" s="88"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8">
        <v>12772.53</v>
      </c>
    </row>
    <row r="249" spans="1:24" s="27" customFormat="1" ht="32.25" customHeight="1" outlineLevel="6">
      <c r="A249" s="5" t="s">
        <v>258</v>
      </c>
      <c r="B249" s="6" t="s">
        <v>257</v>
      </c>
      <c r="C249" s="6" t="s">
        <v>323</v>
      </c>
      <c r="D249" s="6" t="s">
        <v>5</v>
      </c>
      <c r="E249" s="6"/>
      <c r="F249" s="87">
        <f>F250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7">
        <f>X250</f>
        <v>0</v>
      </c>
    </row>
    <row r="250" spans="1:24" s="27" customFormat="1" ht="31.5" outlineLevel="6">
      <c r="A250" s="49" t="s">
        <v>96</v>
      </c>
      <c r="B250" s="50" t="s">
        <v>257</v>
      </c>
      <c r="C250" s="50" t="s">
        <v>323</v>
      </c>
      <c r="D250" s="50" t="s">
        <v>97</v>
      </c>
      <c r="E250" s="50"/>
      <c r="F250" s="88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8">
        <f>X251</f>
        <v>0</v>
      </c>
    </row>
    <row r="251" spans="1:24" s="27" customFormat="1" ht="31.5" outlineLevel="6">
      <c r="A251" s="49" t="s">
        <v>100</v>
      </c>
      <c r="B251" s="50" t="s">
        <v>257</v>
      </c>
      <c r="C251" s="50" t="s">
        <v>323</v>
      </c>
      <c r="D251" s="50" t="s">
        <v>101</v>
      </c>
      <c r="E251" s="50"/>
      <c r="F251" s="88"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v>0</v>
      </c>
    </row>
    <row r="252" spans="1:24" s="27" customFormat="1" ht="17.25" customHeight="1" outlineLevel="3">
      <c r="A252" s="8" t="s">
        <v>36</v>
      </c>
      <c r="B252" s="9" t="s">
        <v>12</v>
      </c>
      <c r="C252" s="9" t="s">
        <v>275</v>
      </c>
      <c r="D252" s="9" t="s">
        <v>5</v>
      </c>
      <c r="E252" s="9"/>
      <c r="F252" s="84">
        <f>F264+F253</f>
        <v>50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  <c r="X252" s="84">
        <f>X264+X253</f>
        <v>50</v>
      </c>
    </row>
    <row r="253" spans="1:24" s="27" customFormat="1" ht="17.25" customHeight="1" outlineLevel="3">
      <c r="A253" s="22" t="s">
        <v>139</v>
      </c>
      <c r="B253" s="9" t="s">
        <v>12</v>
      </c>
      <c r="C253" s="9" t="s">
        <v>276</v>
      </c>
      <c r="D253" s="9" t="s">
        <v>5</v>
      </c>
      <c r="E253" s="9"/>
      <c r="F253" s="10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10">
        <f>X254</f>
        <v>50</v>
      </c>
    </row>
    <row r="254" spans="1:24" s="27" customFormat="1" ht="17.25" customHeight="1" outlineLevel="3">
      <c r="A254" s="22" t="s">
        <v>141</v>
      </c>
      <c r="B254" s="9" t="s">
        <v>12</v>
      </c>
      <c r="C254" s="9" t="s">
        <v>277</v>
      </c>
      <c r="D254" s="9" t="s">
        <v>5</v>
      </c>
      <c r="E254" s="9"/>
      <c r="F254" s="10">
        <f>F255+F261</f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10">
        <f>X255+X261</f>
        <v>50</v>
      </c>
    </row>
    <row r="255" spans="1:24" s="27" customFormat="1" ht="50.25" customHeight="1" outlineLevel="3">
      <c r="A255" s="66" t="s">
        <v>200</v>
      </c>
      <c r="B255" s="19" t="s">
        <v>12</v>
      </c>
      <c r="C255" s="19" t="s">
        <v>324</v>
      </c>
      <c r="D255" s="19" t="s">
        <v>5</v>
      </c>
      <c r="E255" s="19"/>
      <c r="F255" s="20">
        <f>F256+F259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20">
        <f>X256+X259</f>
        <v>0</v>
      </c>
    </row>
    <row r="256" spans="1:24" s="27" customFormat="1" ht="18" customHeight="1" outlineLevel="3">
      <c r="A256" s="5" t="s">
        <v>95</v>
      </c>
      <c r="B256" s="6" t="s">
        <v>12</v>
      </c>
      <c r="C256" s="6" t="s">
        <v>324</v>
      </c>
      <c r="D256" s="6" t="s">
        <v>94</v>
      </c>
      <c r="E256" s="6"/>
      <c r="F256" s="7">
        <f>F257+F258</f>
        <v>0</v>
      </c>
      <c r="G256" s="7">
        <f aca="true" t="shared" si="47" ref="G256:X256">G257+G258</f>
        <v>0</v>
      </c>
      <c r="H256" s="7">
        <f t="shared" si="47"/>
        <v>0</v>
      </c>
      <c r="I256" s="7">
        <f t="shared" si="47"/>
        <v>0</v>
      </c>
      <c r="J256" s="7">
        <f t="shared" si="47"/>
        <v>0</v>
      </c>
      <c r="K256" s="7">
        <f t="shared" si="47"/>
        <v>0</v>
      </c>
      <c r="L256" s="7">
        <f t="shared" si="47"/>
        <v>0</v>
      </c>
      <c r="M256" s="7">
        <f t="shared" si="47"/>
        <v>0</v>
      </c>
      <c r="N256" s="7">
        <f t="shared" si="47"/>
        <v>0</v>
      </c>
      <c r="O256" s="7">
        <f t="shared" si="47"/>
        <v>0</v>
      </c>
      <c r="P256" s="7">
        <f t="shared" si="47"/>
        <v>0</v>
      </c>
      <c r="Q256" s="7">
        <f t="shared" si="47"/>
        <v>0</v>
      </c>
      <c r="R256" s="7">
        <f t="shared" si="47"/>
        <v>0</v>
      </c>
      <c r="S256" s="7">
        <f t="shared" si="47"/>
        <v>0</v>
      </c>
      <c r="T256" s="7">
        <f t="shared" si="47"/>
        <v>0</v>
      </c>
      <c r="U256" s="7">
        <f t="shared" si="47"/>
        <v>0</v>
      </c>
      <c r="V256" s="7">
        <f t="shared" si="47"/>
        <v>0</v>
      </c>
      <c r="W256" s="7">
        <f t="shared" si="47"/>
        <v>0</v>
      </c>
      <c r="X256" s="7">
        <f t="shared" si="47"/>
        <v>0</v>
      </c>
    </row>
    <row r="257" spans="1:24" s="27" customFormat="1" ht="17.25" customHeight="1" outlineLevel="3">
      <c r="A257" s="49" t="s">
        <v>268</v>
      </c>
      <c r="B257" s="50" t="s">
        <v>12</v>
      </c>
      <c r="C257" s="50" t="s">
        <v>324</v>
      </c>
      <c r="D257" s="50" t="s">
        <v>92</v>
      </c>
      <c r="E257" s="50"/>
      <c r="F257" s="51"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51">
        <v>0</v>
      </c>
    </row>
    <row r="258" spans="1:24" s="27" customFormat="1" ht="17.25" customHeight="1" outlineLevel="3">
      <c r="A258" s="49" t="s">
        <v>269</v>
      </c>
      <c r="B258" s="50" t="s">
        <v>12</v>
      </c>
      <c r="C258" s="50" t="s">
        <v>324</v>
      </c>
      <c r="D258" s="50" t="s">
        <v>270</v>
      </c>
      <c r="E258" s="50"/>
      <c r="F258" s="51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51">
        <v>0</v>
      </c>
    </row>
    <row r="259" spans="1:24" s="27" customFormat="1" ht="17.25" customHeight="1" outlineLevel="3">
      <c r="A259" s="5" t="s">
        <v>96</v>
      </c>
      <c r="B259" s="6" t="s">
        <v>12</v>
      </c>
      <c r="C259" s="6" t="s">
        <v>324</v>
      </c>
      <c r="D259" s="6" t="s">
        <v>97</v>
      </c>
      <c r="E259" s="6"/>
      <c r="F259" s="7">
        <f>F260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7">
        <f>X260</f>
        <v>0</v>
      </c>
    </row>
    <row r="260" spans="1:24" s="27" customFormat="1" ht="17.25" customHeight="1" outlineLevel="3">
      <c r="A260" s="49" t="s">
        <v>100</v>
      </c>
      <c r="B260" s="50" t="s">
        <v>12</v>
      </c>
      <c r="C260" s="50" t="s">
        <v>324</v>
      </c>
      <c r="D260" s="50" t="s">
        <v>101</v>
      </c>
      <c r="E260" s="50"/>
      <c r="F260" s="51"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51">
        <v>0</v>
      </c>
    </row>
    <row r="261" spans="1:24" s="27" customFormat="1" ht="17.25" customHeight="1" outlineLevel="3">
      <c r="A261" s="52" t="s">
        <v>224</v>
      </c>
      <c r="B261" s="19" t="s">
        <v>12</v>
      </c>
      <c r="C261" s="19" t="s">
        <v>325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</f>
        <v>50</v>
      </c>
    </row>
    <row r="262" spans="1:24" s="27" customFormat="1" ht="17.25" customHeight="1" outlineLevel="3">
      <c r="A262" s="5" t="s">
        <v>96</v>
      </c>
      <c r="B262" s="6" t="s">
        <v>12</v>
      </c>
      <c r="C262" s="6" t="s">
        <v>325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</f>
        <v>50</v>
      </c>
    </row>
    <row r="263" spans="1:24" s="27" customFormat="1" ht="17.25" customHeight="1" outlineLevel="3">
      <c r="A263" s="49" t="s">
        <v>100</v>
      </c>
      <c r="B263" s="50" t="s">
        <v>12</v>
      </c>
      <c r="C263" s="50" t="s">
        <v>325</v>
      </c>
      <c r="D263" s="50" t="s">
        <v>101</v>
      </c>
      <c r="E263" s="50"/>
      <c r="F263" s="51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1">
        <v>50</v>
      </c>
    </row>
    <row r="264" spans="1:24" s="27" customFormat="1" ht="15.75" outlineLevel="4">
      <c r="A264" s="14" t="s">
        <v>162</v>
      </c>
      <c r="B264" s="12" t="s">
        <v>12</v>
      </c>
      <c r="C264" s="12" t="s">
        <v>275</v>
      </c>
      <c r="D264" s="12" t="s">
        <v>5</v>
      </c>
      <c r="E264" s="12"/>
      <c r="F264" s="90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  <c r="X264" s="90">
        <f>X265</f>
        <v>0</v>
      </c>
    </row>
    <row r="265" spans="1:24" s="27" customFormat="1" ht="31.5" outlineLevel="5">
      <c r="A265" s="52" t="s">
        <v>239</v>
      </c>
      <c r="B265" s="19" t="s">
        <v>12</v>
      </c>
      <c r="C265" s="19" t="s">
        <v>321</v>
      </c>
      <c r="D265" s="19" t="s">
        <v>5</v>
      </c>
      <c r="E265" s="19"/>
      <c r="F265" s="86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6">
        <f>X266</f>
        <v>0</v>
      </c>
    </row>
    <row r="266" spans="1:24" s="27" customFormat="1" ht="47.25" outlineLevel="5">
      <c r="A266" s="5" t="s">
        <v>222</v>
      </c>
      <c r="B266" s="6" t="s">
        <v>12</v>
      </c>
      <c r="C266" s="6" t="s">
        <v>326</v>
      </c>
      <c r="D266" s="6" t="s">
        <v>5</v>
      </c>
      <c r="E266" s="6"/>
      <c r="F266" s="87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7">
        <f>X267</f>
        <v>0</v>
      </c>
    </row>
    <row r="267" spans="1:24" s="27" customFormat="1" ht="31.5" outlineLevel="5">
      <c r="A267" s="49" t="s">
        <v>96</v>
      </c>
      <c r="B267" s="50" t="s">
        <v>12</v>
      </c>
      <c r="C267" s="50" t="s">
        <v>326</v>
      </c>
      <c r="D267" s="50" t="s">
        <v>97</v>
      </c>
      <c r="E267" s="50"/>
      <c r="F267" s="88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8">
        <f>X268</f>
        <v>0</v>
      </c>
    </row>
    <row r="268" spans="1:24" s="27" customFormat="1" ht="31.5" outlineLevel="5">
      <c r="A268" s="49" t="s">
        <v>100</v>
      </c>
      <c r="B268" s="50" t="s">
        <v>12</v>
      </c>
      <c r="C268" s="50" t="s">
        <v>326</v>
      </c>
      <c r="D268" s="50" t="s">
        <v>101</v>
      </c>
      <c r="E268" s="50"/>
      <c r="F268" s="88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8">
        <v>0</v>
      </c>
    </row>
    <row r="269" spans="1:24" s="27" customFormat="1" ht="18.75" outlineLevel="6">
      <c r="A269" s="16" t="s">
        <v>54</v>
      </c>
      <c r="B269" s="17" t="s">
        <v>53</v>
      </c>
      <c r="C269" s="17" t="s">
        <v>275</v>
      </c>
      <c r="D269" s="17" t="s">
        <v>5</v>
      </c>
      <c r="E269" s="17"/>
      <c r="F269" s="18">
        <f>F270+F290+F349+F354+F371</f>
        <v>128758.31</v>
      </c>
      <c r="G269" s="18" t="e">
        <f aca="true" t="shared" si="48" ref="G269:V269">G275+G290+G354+G371</f>
        <v>#REF!</v>
      </c>
      <c r="H269" s="18" t="e">
        <f t="shared" si="48"/>
        <v>#REF!</v>
      </c>
      <c r="I269" s="18" t="e">
        <f t="shared" si="48"/>
        <v>#REF!</v>
      </c>
      <c r="J269" s="18" t="e">
        <f t="shared" si="48"/>
        <v>#REF!</v>
      </c>
      <c r="K269" s="18" t="e">
        <f t="shared" si="48"/>
        <v>#REF!</v>
      </c>
      <c r="L269" s="18" t="e">
        <f t="shared" si="48"/>
        <v>#REF!</v>
      </c>
      <c r="M269" s="18" t="e">
        <f t="shared" si="48"/>
        <v>#REF!</v>
      </c>
      <c r="N269" s="18" t="e">
        <f t="shared" si="48"/>
        <v>#REF!</v>
      </c>
      <c r="O269" s="18" t="e">
        <f t="shared" si="48"/>
        <v>#REF!</v>
      </c>
      <c r="P269" s="18" t="e">
        <f t="shared" si="48"/>
        <v>#REF!</v>
      </c>
      <c r="Q269" s="18" t="e">
        <f t="shared" si="48"/>
        <v>#REF!</v>
      </c>
      <c r="R269" s="18" t="e">
        <f t="shared" si="48"/>
        <v>#REF!</v>
      </c>
      <c r="S269" s="18" t="e">
        <f t="shared" si="48"/>
        <v>#REF!</v>
      </c>
      <c r="T269" s="18" t="e">
        <f t="shared" si="48"/>
        <v>#REF!</v>
      </c>
      <c r="U269" s="18" t="e">
        <f t="shared" si="48"/>
        <v>#REF!</v>
      </c>
      <c r="V269" s="18" t="e">
        <f t="shared" si="48"/>
        <v>#REF!</v>
      </c>
      <c r="X269" s="18">
        <f>X270+X290+X349+X354+X371</f>
        <v>131657.9</v>
      </c>
    </row>
    <row r="270" spans="1:24" s="27" customFormat="1" ht="18.75" outlineLevel="6">
      <c r="A270" s="16" t="s">
        <v>44</v>
      </c>
      <c r="B270" s="17" t="s">
        <v>20</v>
      </c>
      <c r="C270" s="17" t="s">
        <v>275</v>
      </c>
      <c r="D270" s="17" t="s">
        <v>5</v>
      </c>
      <c r="E270" s="17"/>
      <c r="F270" s="83">
        <f>F275+F271</f>
        <v>29824.98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3">
        <f>X275+X271</f>
        <v>32724.57</v>
      </c>
    </row>
    <row r="271" spans="1:24" s="27" customFormat="1" ht="31.5" outlineLevel="6">
      <c r="A271" s="22" t="s">
        <v>139</v>
      </c>
      <c r="B271" s="9" t="s">
        <v>20</v>
      </c>
      <c r="C271" s="9" t="s">
        <v>276</v>
      </c>
      <c r="D271" s="9" t="s">
        <v>5</v>
      </c>
      <c r="E271" s="9"/>
      <c r="F271" s="84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4">
        <f>X272</f>
        <v>0</v>
      </c>
    </row>
    <row r="272" spans="1:24" s="27" customFormat="1" ht="31.5" outlineLevel="6">
      <c r="A272" s="22" t="s">
        <v>141</v>
      </c>
      <c r="B272" s="9" t="s">
        <v>20</v>
      </c>
      <c r="C272" s="9" t="s">
        <v>277</v>
      </c>
      <c r="D272" s="9" t="s">
        <v>5</v>
      </c>
      <c r="E272" s="9"/>
      <c r="F272" s="84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4">
        <f>X273</f>
        <v>0</v>
      </c>
    </row>
    <row r="273" spans="1:24" s="27" customFormat="1" ht="18.75" outlineLevel="6">
      <c r="A273" s="52" t="s">
        <v>145</v>
      </c>
      <c r="B273" s="19" t="s">
        <v>20</v>
      </c>
      <c r="C273" s="19" t="s">
        <v>282</v>
      </c>
      <c r="D273" s="19" t="s">
        <v>5</v>
      </c>
      <c r="E273" s="19"/>
      <c r="F273" s="86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6">
        <f>X274</f>
        <v>0</v>
      </c>
    </row>
    <row r="274" spans="1:24" s="27" customFormat="1" ht="18.75" outlineLevel="6">
      <c r="A274" s="5" t="s">
        <v>113</v>
      </c>
      <c r="B274" s="6" t="s">
        <v>20</v>
      </c>
      <c r="C274" s="6" t="s">
        <v>282</v>
      </c>
      <c r="D274" s="6" t="s">
        <v>85</v>
      </c>
      <c r="E274" s="6"/>
      <c r="F274" s="87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7">
        <v>0</v>
      </c>
    </row>
    <row r="275" spans="1:24" s="27" customFormat="1" ht="15.75" outlineLevel="6">
      <c r="A275" s="72" t="s">
        <v>240</v>
      </c>
      <c r="B275" s="9" t="s">
        <v>20</v>
      </c>
      <c r="C275" s="9" t="s">
        <v>327</v>
      </c>
      <c r="D275" s="9" t="s">
        <v>5</v>
      </c>
      <c r="E275" s="9"/>
      <c r="F275" s="84">
        <f>F276+F286</f>
        <v>29824.98</v>
      </c>
      <c r="G275" s="10">
        <f aca="true" t="shared" si="49" ref="G275:V275">G276</f>
        <v>0</v>
      </c>
      <c r="H275" s="10">
        <f t="shared" si="49"/>
        <v>0</v>
      </c>
      <c r="I275" s="10">
        <f t="shared" si="49"/>
        <v>0</v>
      </c>
      <c r="J275" s="10">
        <f t="shared" si="49"/>
        <v>0</v>
      </c>
      <c r="K275" s="10">
        <f t="shared" si="49"/>
        <v>0</v>
      </c>
      <c r="L275" s="10">
        <f t="shared" si="49"/>
        <v>0</v>
      </c>
      <c r="M275" s="10">
        <f t="shared" si="49"/>
        <v>0</v>
      </c>
      <c r="N275" s="10">
        <f t="shared" si="49"/>
        <v>0</v>
      </c>
      <c r="O275" s="10">
        <f t="shared" si="49"/>
        <v>0</v>
      </c>
      <c r="P275" s="10">
        <f t="shared" si="49"/>
        <v>0</v>
      </c>
      <c r="Q275" s="10">
        <f t="shared" si="49"/>
        <v>0</v>
      </c>
      <c r="R275" s="10">
        <f t="shared" si="49"/>
        <v>0</v>
      </c>
      <c r="S275" s="10">
        <f t="shared" si="49"/>
        <v>0</v>
      </c>
      <c r="T275" s="10">
        <f t="shared" si="49"/>
        <v>0</v>
      </c>
      <c r="U275" s="10">
        <f t="shared" si="49"/>
        <v>0</v>
      </c>
      <c r="V275" s="10">
        <f t="shared" si="49"/>
        <v>0</v>
      </c>
      <c r="X275" s="84">
        <f>X276+X286</f>
        <v>32724.57</v>
      </c>
    </row>
    <row r="276" spans="1:24" s="27" customFormat="1" ht="19.5" customHeight="1" outlineLevel="6">
      <c r="A276" s="72" t="s">
        <v>163</v>
      </c>
      <c r="B276" s="12" t="s">
        <v>20</v>
      </c>
      <c r="C276" s="12" t="s">
        <v>328</v>
      </c>
      <c r="D276" s="12" t="s">
        <v>5</v>
      </c>
      <c r="E276" s="12"/>
      <c r="F276" s="90">
        <f>F277+F280+F283</f>
        <v>29325.89</v>
      </c>
      <c r="G276" s="13">
        <f aca="true" t="shared" si="50" ref="G276:V276">G277</f>
        <v>0</v>
      </c>
      <c r="H276" s="13">
        <f t="shared" si="50"/>
        <v>0</v>
      </c>
      <c r="I276" s="13">
        <f t="shared" si="50"/>
        <v>0</v>
      </c>
      <c r="J276" s="13">
        <f t="shared" si="50"/>
        <v>0</v>
      </c>
      <c r="K276" s="13">
        <f t="shared" si="50"/>
        <v>0</v>
      </c>
      <c r="L276" s="13">
        <f t="shared" si="50"/>
        <v>0</v>
      </c>
      <c r="M276" s="13">
        <f t="shared" si="50"/>
        <v>0</v>
      </c>
      <c r="N276" s="13">
        <f t="shared" si="50"/>
        <v>0</v>
      </c>
      <c r="O276" s="13">
        <f t="shared" si="50"/>
        <v>0</v>
      </c>
      <c r="P276" s="13">
        <f t="shared" si="50"/>
        <v>0</v>
      </c>
      <c r="Q276" s="13">
        <f t="shared" si="50"/>
        <v>0</v>
      </c>
      <c r="R276" s="13">
        <f t="shared" si="50"/>
        <v>0</v>
      </c>
      <c r="S276" s="13">
        <f t="shared" si="50"/>
        <v>0</v>
      </c>
      <c r="T276" s="13">
        <f t="shared" si="50"/>
        <v>0</v>
      </c>
      <c r="U276" s="13">
        <f t="shared" si="50"/>
        <v>0</v>
      </c>
      <c r="V276" s="13">
        <f t="shared" si="50"/>
        <v>0</v>
      </c>
      <c r="X276" s="90">
        <f>X277+X280+X283</f>
        <v>32295.57</v>
      </c>
    </row>
    <row r="277" spans="1:24" s="27" customFormat="1" ht="31.5" outlineLevel="6">
      <c r="A277" s="52" t="s">
        <v>164</v>
      </c>
      <c r="B277" s="19" t="s">
        <v>20</v>
      </c>
      <c r="C277" s="19" t="s">
        <v>329</v>
      </c>
      <c r="D277" s="19" t="s">
        <v>5</v>
      </c>
      <c r="E277" s="19"/>
      <c r="F277" s="86">
        <f>F278</f>
        <v>28995.98</v>
      </c>
      <c r="G277" s="7">
        <f aca="true" t="shared" si="51" ref="G277:V277">G279</f>
        <v>0</v>
      </c>
      <c r="H277" s="7">
        <f t="shared" si="51"/>
        <v>0</v>
      </c>
      <c r="I277" s="7">
        <f t="shared" si="51"/>
        <v>0</v>
      </c>
      <c r="J277" s="7">
        <f t="shared" si="51"/>
        <v>0</v>
      </c>
      <c r="K277" s="7">
        <f t="shared" si="51"/>
        <v>0</v>
      </c>
      <c r="L277" s="7">
        <f t="shared" si="51"/>
        <v>0</v>
      </c>
      <c r="M277" s="7">
        <f t="shared" si="51"/>
        <v>0</v>
      </c>
      <c r="N277" s="7">
        <f t="shared" si="51"/>
        <v>0</v>
      </c>
      <c r="O277" s="7">
        <f t="shared" si="51"/>
        <v>0</v>
      </c>
      <c r="P277" s="7">
        <f t="shared" si="51"/>
        <v>0</v>
      </c>
      <c r="Q277" s="7">
        <f t="shared" si="51"/>
        <v>0</v>
      </c>
      <c r="R277" s="7">
        <f t="shared" si="51"/>
        <v>0</v>
      </c>
      <c r="S277" s="7">
        <f t="shared" si="51"/>
        <v>0</v>
      </c>
      <c r="T277" s="7">
        <f t="shared" si="51"/>
        <v>0</v>
      </c>
      <c r="U277" s="7">
        <f t="shared" si="51"/>
        <v>0</v>
      </c>
      <c r="V277" s="7">
        <f t="shared" si="51"/>
        <v>0</v>
      </c>
      <c r="X277" s="86">
        <f>X278</f>
        <v>31895.57</v>
      </c>
    </row>
    <row r="278" spans="1:24" s="27" customFormat="1" ht="15.75" outlineLevel="6">
      <c r="A278" s="5" t="s">
        <v>124</v>
      </c>
      <c r="B278" s="6" t="s">
        <v>20</v>
      </c>
      <c r="C278" s="6" t="s">
        <v>329</v>
      </c>
      <c r="D278" s="6" t="s">
        <v>125</v>
      </c>
      <c r="E278" s="6"/>
      <c r="F278" s="87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7">
        <f>X279</f>
        <v>31895.57</v>
      </c>
    </row>
    <row r="279" spans="1:24" s="27" customFormat="1" ht="47.25" outlineLevel="6">
      <c r="A279" s="58" t="s">
        <v>210</v>
      </c>
      <c r="B279" s="50" t="s">
        <v>20</v>
      </c>
      <c r="C279" s="50" t="s">
        <v>329</v>
      </c>
      <c r="D279" s="50" t="s">
        <v>85</v>
      </c>
      <c r="E279" s="50"/>
      <c r="F279" s="88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8">
        <v>31895.57</v>
      </c>
    </row>
    <row r="280" spans="1:24" s="27" customFormat="1" ht="63" outlineLevel="6">
      <c r="A280" s="66" t="s">
        <v>166</v>
      </c>
      <c r="B280" s="19" t="s">
        <v>20</v>
      </c>
      <c r="C280" s="19" t="s">
        <v>330</v>
      </c>
      <c r="D280" s="19" t="s">
        <v>5</v>
      </c>
      <c r="E280" s="1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6">
        <f>X281</f>
        <v>0</v>
      </c>
    </row>
    <row r="281" spans="1:24" s="27" customFormat="1" ht="15.75" outlineLevel="6">
      <c r="A281" s="5" t="s">
        <v>124</v>
      </c>
      <c r="B281" s="6" t="s">
        <v>20</v>
      </c>
      <c r="C281" s="6" t="s">
        <v>330</v>
      </c>
      <c r="D281" s="6" t="s">
        <v>125</v>
      </c>
      <c r="E281" s="6"/>
      <c r="F281" s="87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7">
        <f>X282</f>
        <v>0</v>
      </c>
    </row>
    <row r="282" spans="1:24" s="27" customFormat="1" ht="47.25" outlineLevel="6">
      <c r="A282" s="58" t="s">
        <v>210</v>
      </c>
      <c r="B282" s="50" t="s">
        <v>20</v>
      </c>
      <c r="C282" s="50" t="s">
        <v>330</v>
      </c>
      <c r="D282" s="50" t="s">
        <v>85</v>
      </c>
      <c r="E282" s="50"/>
      <c r="F282" s="88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8">
        <v>0</v>
      </c>
    </row>
    <row r="283" spans="1:24" s="27" customFormat="1" ht="31.5" outlineLevel="6">
      <c r="A283" s="73" t="s">
        <v>168</v>
      </c>
      <c r="B283" s="19" t="s">
        <v>20</v>
      </c>
      <c r="C283" s="19" t="s">
        <v>331</v>
      </c>
      <c r="D283" s="19" t="s">
        <v>5</v>
      </c>
      <c r="E283" s="19"/>
      <c r="F283" s="86">
        <f>F284</f>
        <v>329.91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6">
        <f>X284</f>
        <v>400</v>
      </c>
    </row>
    <row r="284" spans="1:24" s="27" customFormat="1" ht="15.75" outlineLevel="6">
      <c r="A284" s="5" t="s">
        <v>124</v>
      </c>
      <c r="B284" s="6" t="s">
        <v>20</v>
      </c>
      <c r="C284" s="6" t="s">
        <v>331</v>
      </c>
      <c r="D284" s="6" t="s">
        <v>125</v>
      </c>
      <c r="E284" s="6"/>
      <c r="F284" s="87">
        <f>F285</f>
        <v>329.91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7">
        <f>X285</f>
        <v>400</v>
      </c>
    </row>
    <row r="285" spans="1:24" s="27" customFormat="1" ht="15.75" outlineLevel="6">
      <c r="A285" s="61" t="s">
        <v>86</v>
      </c>
      <c r="B285" s="50" t="s">
        <v>20</v>
      </c>
      <c r="C285" s="50" t="s">
        <v>331</v>
      </c>
      <c r="D285" s="50" t="s">
        <v>87</v>
      </c>
      <c r="E285" s="50"/>
      <c r="F285" s="88">
        <v>329.91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8">
        <v>400</v>
      </c>
    </row>
    <row r="286" spans="1:24" s="27" customFormat="1" ht="31.5" outlineLevel="6">
      <c r="A286" s="74" t="s">
        <v>241</v>
      </c>
      <c r="B286" s="9" t="s">
        <v>20</v>
      </c>
      <c r="C286" s="9" t="s">
        <v>332</v>
      </c>
      <c r="D286" s="9" t="s">
        <v>5</v>
      </c>
      <c r="E286" s="9"/>
      <c r="F286" s="84">
        <f>F287</f>
        <v>499.09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f>X287</f>
        <v>429</v>
      </c>
    </row>
    <row r="287" spans="1:24" s="27" customFormat="1" ht="31.5" outlineLevel="6">
      <c r="A287" s="73" t="s">
        <v>165</v>
      </c>
      <c r="B287" s="19" t="s">
        <v>20</v>
      </c>
      <c r="C287" s="19" t="s">
        <v>333</v>
      </c>
      <c r="D287" s="19" t="s">
        <v>5</v>
      </c>
      <c r="E287" s="19"/>
      <c r="F287" s="86">
        <f>F288</f>
        <v>499.09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429</v>
      </c>
    </row>
    <row r="288" spans="1:24" s="27" customFormat="1" ht="15.75" outlineLevel="6">
      <c r="A288" s="5" t="s">
        <v>124</v>
      </c>
      <c r="B288" s="6" t="s">
        <v>20</v>
      </c>
      <c r="C288" s="6" t="s">
        <v>333</v>
      </c>
      <c r="D288" s="6" t="s">
        <v>125</v>
      </c>
      <c r="E288" s="6"/>
      <c r="F288" s="87">
        <f>F289</f>
        <v>499.09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429</v>
      </c>
    </row>
    <row r="289" spans="1:24" s="27" customFormat="1" ht="15.75" outlineLevel="6">
      <c r="A289" s="61" t="s">
        <v>86</v>
      </c>
      <c r="B289" s="50" t="s">
        <v>20</v>
      </c>
      <c r="C289" s="50" t="s">
        <v>333</v>
      </c>
      <c r="D289" s="50" t="s">
        <v>87</v>
      </c>
      <c r="E289" s="50"/>
      <c r="F289" s="88">
        <v>499.09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429</v>
      </c>
    </row>
    <row r="290" spans="1:24" s="27" customFormat="1" ht="15.75" outlineLevel="6">
      <c r="A290" s="75" t="s">
        <v>43</v>
      </c>
      <c r="B290" s="33" t="s">
        <v>21</v>
      </c>
      <c r="C290" s="33" t="s">
        <v>275</v>
      </c>
      <c r="D290" s="33" t="s">
        <v>5</v>
      </c>
      <c r="E290" s="33"/>
      <c r="F290" s="93">
        <f>F295+F345+F291</f>
        <v>84178.48</v>
      </c>
      <c r="G290" s="10" t="e">
        <f>G296+#REF!+G345+#REF!+#REF!+#REF!+#REF!</f>
        <v>#REF!</v>
      </c>
      <c r="H290" s="10" t="e">
        <f>H296+#REF!+H345+#REF!+#REF!+#REF!+#REF!</f>
        <v>#REF!</v>
      </c>
      <c r="I290" s="10" t="e">
        <f>I296+#REF!+I345+#REF!+#REF!+#REF!+#REF!</f>
        <v>#REF!</v>
      </c>
      <c r="J290" s="10" t="e">
        <f>J296+#REF!+J345+#REF!+#REF!+#REF!+#REF!</f>
        <v>#REF!</v>
      </c>
      <c r="K290" s="10" t="e">
        <f>K296+#REF!+K345+#REF!+#REF!+#REF!+#REF!</f>
        <v>#REF!</v>
      </c>
      <c r="L290" s="10" t="e">
        <f>L296+#REF!+L345+#REF!+#REF!+#REF!+#REF!</f>
        <v>#REF!</v>
      </c>
      <c r="M290" s="10" t="e">
        <f>M296+#REF!+M345+#REF!+#REF!+#REF!+#REF!</f>
        <v>#REF!</v>
      </c>
      <c r="N290" s="10" t="e">
        <f>N296+#REF!+N345+#REF!+#REF!+#REF!+#REF!</f>
        <v>#REF!</v>
      </c>
      <c r="O290" s="10" t="e">
        <f>O296+#REF!+O345+#REF!+#REF!+#REF!+#REF!</f>
        <v>#REF!</v>
      </c>
      <c r="P290" s="10" t="e">
        <f>P296+#REF!+P345+#REF!+#REF!+#REF!+#REF!</f>
        <v>#REF!</v>
      </c>
      <c r="Q290" s="10" t="e">
        <f>Q296+#REF!+Q345+#REF!+#REF!+#REF!+#REF!</f>
        <v>#REF!</v>
      </c>
      <c r="R290" s="10" t="e">
        <f>R296+#REF!+R345+#REF!+#REF!+#REF!+#REF!</f>
        <v>#REF!</v>
      </c>
      <c r="S290" s="10" t="e">
        <f>S296+#REF!+S345+#REF!+#REF!+#REF!+#REF!</f>
        <v>#REF!</v>
      </c>
      <c r="T290" s="10" t="e">
        <f>T296+#REF!+T345+#REF!+#REF!+#REF!+#REF!</f>
        <v>#REF!</v>
      </c>
      <c r="U290" s="10" t="e">
        <f>U296+#REF!+U345+#REF!+#REF!+#REF!+#REF!</f>
        <v>#REF!</v>
      </c>
      <c r="V290" s="10" t="e">
        <f>V296+#REF!+V345+#REF!+#REF!+#REF!+#REF!</f>
        <v>#REF!</v>
      </c>
      <c r="X290" s="93">
        <f>X295+X345+X291</f>
        <v>84178.48</v>
      </c>
    </row>
    <row r="291" spans="1:24" s="27" customFormat="1" ht="31.5" outlineLevel="6">
      <c r="A291" s="22" t="s">
        <v>139</v>
      </c>
      <c r="B291" s="9" t="s">
        <v>21</v>
      </c>
      <c r="C291" s="9" t="s">
        <v>276</v>
      </c>
      <c r="D291" s="9" t="s">
        <v>5</v>
      </c>
      <c r="E291" s="9"/>
      <c r="F291" s="84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4">
        <f>X292</f>
        <v>0</v>
      </c>
    </row>
    <row r="292" spans="1:24" s="27" customFormat="1" ht="31.5" outlineLevel="6">
      <c r="A292" s="22" t="s">
        <v>141</v>
      </c>
      <c r="B292" s="9" t="s">
        <v>21</v>
      </c>
      <c r="C292" s="9" t="s">
        <v>277</v>
      </c>
      <c r="D292" s="9" t="s">
        <v>5</v>
      </c>
      <c r="E292" s="9"/>
      <c r="F292" s="84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4">
        <f>X293</f>
        <v>0</v>
      </c>
    </row>
    <row r="293" spans="1:24" s="27" customFormat="1" ht="15.75" outlineLevel="6">
      <c r="A293" s="52" t="s">
        <v>145</v>
      </c>
      <c r="B293" s="19" t="s">
        <v>21</v>
      </c>
      <c r="C293" s="19" t="s">
        <v>334</v>
      </c>
      <c r="D293" s="19" t="s">
        <v>5</v>
      </c>
      <c r="E293" s="19"/>
      <c r="F293" s="86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6">
        <f>X294</f>
        <v>0</v>
      </c>
    </row>
    <row r="294" spans="1:24" s="27" customFormat="1" ht="15.75" outlineLevel="6">
      <c r="A294" s="5" t="s">
        <v>113</v>
      </c>
      <c r="B294" s="6" t="s">
        <v>21</v>
      </c>
      <c r="C294" s="6" t="s">
        <v>334</v>
      </c>
      <c r="D294" s="6" t="s">
        <v>85</v>
      </c>
      <c r="E294" s="6"/>
      <c r="F294" s="87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7">
        <v>0</v>
      </c>
    </row>
    <row r="295" spans="1:24" s="27" customFormat="1" ht="15.75" outlineLevel="6">
      <c r="A295" s="72" t="s">
        <v>240</v>
      </c>
      <c r="B295" s="9" t="s">
        <v>21</v>
      </c>
      <c r="C295" s="9" t="s">
        <v>327</v>
      </c>
      <c r="D295" s="9" t="s">
        <v>5</v>
      </c>
      <c r="E295" s="9"/>
      <c r="F295" s="84">
        <f>F296+F334+F338</f>
        <v>74178.48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X296+X334+X338</f>
        <v>74178.48</v>
      </c>
    </row>
    <row r="296" spans="1:24" s="27" customFormat="1" ht="15.75" outlineLevel="6">
      <c r="A296" s="23" t="s">
        <v>167</v>
      </c>
      <c r="B296" s="12" t="s">
        <v>21</v>
      </c>
      <c r="C296" s="12" t="s">
        <v>335</v>
      </c>
      <c r="D296" s="12" t="s">
        <v>5</v>
      </c>
      <c r="E296" s="12"/>
      <c r="F296" s="94">
        <f>F297+F307+F316+F321+F310+F329+F313</f>
        <v>55958.18</v>
      </c>
      <c r="G296" s="13">
        <f aca="true" t="shared" si="52" ref="G296:V297">G297</f>
        <v>0</v>
      </c>
      <c r="H296" s="13">
        <f t="shared" si="52"/>
        <v>0</v>
      </c>
      <c r="I296" s="13">
        <f t="shared" si="52"/>
        <v>0</v>
      </c>
      <c r="J296" s="13">
        <f t="shared" si="52"/>
        <v>0</v>
      </c>
      <c r="K296" s="13">
        <f t="shared" si="52"/>
        <v>0</v>
      </c>
      <c r="L296" s="13">
        <f t="shared" si="52"/>
        <v>0</v>
      </c>
      <c r="M296" s="13">
        <f t="shared" si="52"/>
        <v>0</v>
      </c>
      <c r="N296" s="13">
        <f t="shared" si="52"/>
        <v>0</v>
      </c>
      <c r="O296" s="13">
        <f t="shared" si="52"/>
        <v>0</v>
      </c>
      <c r="P296" s="13">
        <f t="shared" si="52"/>
        <v>0</v>
      </c>
      <c r="Q296" s="13">
        <f t="shared" si="52"/>
        <v>0</v>
      </c>
      <c r="R296" s="13">
        <f t="shared" si="52"/>
        <v>0</v>
      </c>
      <c r="S296" s="13">
        <f t="shared" si="52"/>
        <v>0</v>
      </c>
      <c r="T296" s="13">
        <f t="shared" si="52"/>
        <v>0</v>
      </c>
      <c r="U296" s="13">
        <f t="shared" si="52"/>
        <v>0</v>
      </c>
      <c r="V296" s="13">
        <f t="shared" si="52"/>
        <v>0</v>
      </c>
      <c r="X296" s="94">
        <f>X297+X307+X316+X321+X310+X329+X313</f>
        <v>55958.18</v>
      </c>
    </row>
    <row r="297" spans="1:24" s="27" customFormat="1" ht="31.5" outlineLevel="6">
      <c r="A297" s="52" t="s">
        <v>146</v>
      </c>
      <c r="B297" s="19" t="s">
        <v>21</v>
      </c>
      <c r="C297" s="19" t="s">
        <v>336</v>
      </c>
      <c r="D297" s="19" t="s">
        <v>5</v>
      </c>
      <c r="E297" s="19"/>
      <c r="F297" s="95">
        <f>F298+F301+F304</f>
        <v>0</v>
      </c>
      <c r="G297" s="7">
        <f t="shared" si="52"/>
        <v>0</v>
      </c>
      <c r="H297" s="7">
        <f t="shared" si="52"/>
        <v>0</v>
      </c>
      <c r="I297" s="7">
        <f t="shared" si="52"/>
        <v>0</v>
      </c>
      <c r="J297" s="7">
        <f t="shared" si="52"/>
        <v>0</v>
      </c>
      <c r="K297" s="7">
        <f t="shared" si="52"/>
        <v>0</v>
      </c>
      <c r="L297" s="7">
        <f t="shared" si="52"/>
        <v>0</v>
      </c>
      <c r="M297" s="7">
        <f t="shared" si="52"/>
        <v>0</v>
      </c>
      <c r="N297" s="7">
        <f t="shared" si="52"/>
        <v>0</v>
      </c>
      <c r="O297" s="7">
        <f t="shared" si="52"/>
        <v>0</v>
      </c>
      <c r="P297" s="7">
        <f t="shared" si="52"/>
        <v>0</v>
      </c>
      <c r="Q297" s="7">
        <f t="shared" si="52"/>
        <v>0</v>
      </c>
      <c r="R297" s="7">
        <f t="shared" si="52"/>
        <v>0</v>
      </c>
      <c r="S297" s="7">
        <f t="shared" si="52"/>
        <v>0</v>
      </c>
      <c r="T297" s="7">
        <f t="shared" si="52"/>
        <v>0</v>
      </c>
      <c r="U297" s="7">
        <f t="shared" si="52"/>
        <v>0</v>
      </c>
      <c r="V297" s="7">
        <f t="shared" si="52"/>
        <v>0</v>
      </c>
      <c r="X297" s="95">
        <f>X298+X301+X304</f>
        <v>0</v>
      </c>
    </row>
    <row r="298" spans="1:24" s="27" customFormat="1" ht="15.75" outlineLevel="6">
      <c r="A298" s="5" t="s">
        <v>114</v>
      </c>
      <c r="B298" s="6" t="s">
        <v>21</v>
      </c>
      <c r="C298" s="6" t="s">
        <v>336</v>
      </c>
      <c r="D298" s="6" t="s">
        <v>115</v>
      </c>
      <c r="E298" s="6"/>
      <c r="F298" s="96">
        <f>F299+F300</f>
        <v>0</v>
      </c>
      <c r="G298" s="96">
        <f aca="true" t="shared" si="53" ref="G298:X298">G299+G300</f>
        <v>0</v>
      </c>
      <c r="H298" s="96">
        <f t="shared" si="53"/>
        <v>0</v>
      </c>
      <c r="I298" s="96">
        <f t="shared" si="53"/>
        <v>0</v>
      </c>
      <c r="J298" s="96">
        <f t="shared" si="53"/>
        <v>0</v>
      </c>
      <c r="K298" s="96">
        <f t="shared" si="53"/>
        <v>0</v>
      </c>
      <c r="L298" s="96">
        <f t="shared" si="53"/>
        <v>0</v>
      </c>
      <c r="M298" s="96">
        <f t="shared" si="53"/>
        <v>0</v>
      </c>
      <c r="N298" s="96">
        <f t="shared" si="53"/>
        <v>0</v>
      </c>
      <c r="O298" s="96">
        <f t="shared" si="53"/>
        <v>0</v>
      </c>
      <c r="P298" s="96">
        <f t="shared" si="53"/>
        <v>0</v>
      </c>
      <c r="Q298" s="96">
        <f t="shared" si="53"/>
        <v>0</v>
      </c>
      <c r="R298" s="96">
        <f t="shared" si="53"/>
        <v>0</v>
      </c>
      <c r="S298" s="96">
        <f t="shared" si="53"/>
        <v>0</v>
      </c>
      <c r="T298" s="96">
        <f t="shared" si="53"/>
        <v>0</v>
      </c>
      <c r="U298" s="96">
        <f t="shared" si="53"/>
        <v>0</v>
      </c>
      <c r="V298" s="96">
        <f t="shared" si="53"/>
        <v>0</v>
      </c>
      <c r="W298" s="96">
        <f t="shared" si="53"/>
        <v>0</v>
      </c>
      <c r="X298" s="96">
        <f t="shared" si="53"/>
        <v>0</v>
      </c>
    </row>
    <row r="299" spans="1:24" s="27" customFormat="1" ht="15.75" outlineLevel="6">
      <c r="A299" s="49" t="s">
        <v>267</v>
      </c>
      <c r="B299" s="50" t="s">
        <v>21</v>
      </c>
      <c r="C299" s="50" t="s">
        <v>336</v>
      </c>
      <c r="D299" s="50" t="s">
        <v>116</v>
      </c>
      <c r="E299" s="50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7">
        <v>0</v>
      </c>
    </row>
    <row r="300" spans="1:24" s="27" customFormat="1" ht="47.25" outlineLevel="6">
      <c r="A300" s="49" t="s">
        <v>271</v>
      </c>
      <c r="B300" s="50" t="s">
        <v>21</v>
      </c>
      <c r="C300" s="50" t="s">
        <v>336</v>
      </c>
      <c r="D300" s="50" t="s">
        <v>272</v>
      </c>
      <c r="E300" s="50"/>
      <c r="F300" s="97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v>0</v>
      </c>
    </row>
    <row r="301" spans="1:24" s="27" customFormat="1" ht="31.5" outlineLevel="6">
      <c r="A301" s="5" t="s">
        <v>96</v>
      </c>
      <c r="B301" s="6" t="s">
        <v>21</v>
      </c>
      <c r="C301" s="6" t="s">
        <v>336</v>
      </c>
      <c r="D301" s="6" t="s">
        <v>97</v>
      </c>
      <c r="E301" s="6"/>
      <c r="F301" s="96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f>X302+X303</f>
        <v>0</v>
      </c>
    </row>
    <row r="302" spans="1:24" s="27" customFormat="1" ht="31.5" outlineLevel="6">
      <c r="A302" s="49" t="s">
        <v>98</v>
      </c>
      <c r="B302" s="50" t="s">
        <v>21</v>
      </c>
      <c r="C302" s="50" t="s">
        <v>336</v>
      </c>
      <c r="D302" s="50" t="s">
        <v>99</v>
      </c>
      <c r="E302" s="50"/>
      <c r="F302" s="97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7">
        <v>0</v>
      </c>
    </row>
    <row r="303" spans="1:24" s="27" customFormat="1" ht="31.5" outlineLevel="6">
      <c r="A303" s="49" t="s">
        <v>100</v>
      </c>
      <c r="B303" s="50" t="s">
        <v>21</v>
      </c>
      <c r="C303" s="50" t="s">
        <v>336</v>
      </c>
      <c r="D303" s="50" t="s">
        <v>101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15.75" outlineLevel="6">
      <c r="A304" s="5" t="s">
        <v>102</v>
      </c>
      <c r="B304" s="6" t="s">
        <v>21</v>
      </c>
      <c r="C304" s="6" t="s">
        <v>336</v>
      </c>
      <c r="D304" s="6" t="s">
        <v>103</v>
      </c>
      <c r="E304" s="6"/>
      <c r="F304" s="96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6">
        <f>X305+X306</f>
        <v>0</v>
      </c>
    </row>
    <row r="305" spans="1:24" s="27" customFormat="1" ht="31.5" outlineLevel="6">
      <c r="A305" s="49" t="s">
        <v>104</v>
      </c>
      <c r="B305" s="50" t="s">
        <v>21</v>
      </c>
      <c r="C305" s="50" t="s">
        <v>336</v>
      </c>
      <c r="D305" s="50" t="s">
        <v>106</v>
      </c>
      <c r="E305" s="50"/>
      <c r="F305" s="97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7">
        <v>0</v>
      </c>
    </row>
    <row r="306" spans="1:24" s="27" customFormat="1" ht="15.75" outlineLevel="6">
      <c r="A306" s="49" t="s">
        <v>105</v>
      </c>
      <c r="B306" s="50" t="s">
        <v>21</v>
      </c>
      <c r="C306" s="50" t="s">
        <v>336</v>
      </c>
      <c r="D306" s="50" t="s">
        <v>107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52" t="s">
        <v>164</v>
      </c>
      <c r="B307" s="19" t="s">
        <v>21</v>
      </c>
      <c r="C307" s="19" t="s">
        <v>337</v>
      </c>
      <c r="D307" s="19" t="s">
        <v>5</v>
      </c>
      <c r="E307" s="19"/>
      <c r="F307" s="95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55958.18</v>
      </c>
    </row>
    <row r="308" spans="1:24" s="27" customFormat="1" ht="15.75" outlineLevel="6">
      <c r="A308" s="5" t="s">
        <v>124</v>
      </c>
      <c r="B308" s="6" t="s">
        <v>21</v>
      </c>
      <c r="C308" s="6" t="s">
        <v>337</v>
      </c>
      <c r="D308" s="6" t="s">
        <v>125</v>
      </c>
      <c r="E308" s="6"/>
      <c r="F308" s="96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55958.18</v>
      </c>
    </row>
    <row r="309" spans="1:24" s="27" customFormat="1" ht="47.25" outlineLevel="6">
      <c r="A309" s="58" t="s">
        <v>210</v>
      </c>
      <c r="B309" s="50" t="s">
        <v>21</v>
      </c>
      <c r="C309" s="50" t="s">
        <v>337</v>
      </c>
      <c r="D309" s="50" t="s">
        <v>85</v>
      </c>
      <c r="E309" s="50"/>
      <c r="F309" s="97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55958.18</v>
      </c>
    </row>
    <row r="310" spans="1:24" s="27" customFormat="1" ht="31.5" outlineLevel="6">
      <c r="A310" s="73" t="s">
        <v>207</v>
      </c>
      <c r="B310" s="19" t="s">
        <v>21</v>
      </c>
      <c r="C310" s="19" t="s">
        <v>387</v>
      </c>
      <c r="D310" s="19" t="s">
        <v>5</v>
      </c>
      <c r="E310" s="19"/>
      <c r="F310" s="95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0</v>
      </c>
    </row>
    <row r="311" spans="1:24" s="27" customFormat="1" ht="15.75" outlineLevel="6">
      <c r="A311" s="5" t="s">
        <v>124</v>
      </c>
      <c r="B311" s="6" t="s">
        <v>21</v>
      </c>
      <c r="C311" s="6" t="s">
        <v>387</v>
      </c>
      <c r="D311" s="6" t="s">
        <v>125</v>
      </c>
      <c r="E311" s="6"/>
      <c r="F311" s="9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f>X312</f>
        <v>0</v>
      </c>
    </row>
    <row r="312" spans="1:24" s="27" customFormat="1" ht="15.75" outlineLevel="6">
      <c r="A312" s="61" t="s">
        <v>86</v>
      </c>
      <c r="B312" s="50" t="s">
        <v>21</v>
      </c>
      <c r="C312" s="50" t="s">
        <v>387</v>
      </c>
      <c r="D312" s="50" t="s">
        <v>87</v>
      </c>
      <c r="E312" s="50"/>
      <c r="F312" s="97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v>0</v>
      </c>
    </row>
    <row r="313" spans="1:24" s="27" customFormat="1" ht="15.75" outlineLevel="6">
      <c r="A313" s="73" t="s">
        <v>262</v>
      </c>
      <c r="B313" s="19" t="s">
        <v>21</v>
      </c>
      <c r="C313" s="19" t="s">
        <v>338</v>
      </c>
      <c r="D313" s="19" t="s">
        <v>5</v>
      </c>
      <c r="E313" s="19"/>
      <c r="F313" s="95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0</v>
      </c>
    </row>
    <row r="314" spans="1:24" s="27" customFormat="1" ht="15.75" outlineLevel="6">
      <c r="A314" s="5" t="s">
        <v>124</v>
      </c>
      <c r="B314" s="6" t="s">
        <v>21</v>
      </c>
      <c r="C314" s="6" t="s">
        <v>338</v>
      </c>
      <c r="D314" s="6" t="s">
        <v>125</v>
      </c>
      <c r="E314" s="6"/>
      <c r="F314" s="96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0</v>
      </c>
    </row>
    <row r="315" spans="1:24" s="27" customFormat="1" ht="15.75" outlineLevel="6">
      <c r="A315" s="61" t="s">
        <v>86</v>
      </c>
      <c r="B315" s="50" t="s">
        <v>21</v>
      </c>
      <c r="C315" s="50" t="s">
        <v>338</v>
      </c>
      <c r="D315" s="50" t="s">
        <v>87</v>
      </c>
      <c r="E315" s="50"/>
      <c r="F315" s="97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v>0</v>
      </c>
    </row>
    <row r="316" spans="1:24" s="27" customFormat="1" ht="31.5" outlineLevel="6">
      <c r="A316" s="59" t="s">
        <v>169</v>
      </c>
      <c r="B316" s="19" t="s">
        <v>21</v>
      </c>
      <c r="C316" s="19" t="s">
        <v>339</v>
      </c>
      <c r="D316" s="19" t="s">
        <v>5</v>
      </c>
      <c r="E316" s="19"/>
      <c r="F316" s="95">
        <f>F317+F319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X317+X319</f>
        <v>0</v>
      </c>
    </row>
    <row r="317" spans="1:24" s="27" customFormat="1" ht="31.5" outlineLevel="6">
      <c r="A317" s="5" t="s">
        <v>96</v>
      </c>
      <c r="B317" s="6" t="s">
        <v>21</v>
      </c>
      <c r="C317" s="6" t="s">
        <v>339</v>
      </c>
      <c r="D317" s="6" t="s">
        <v>97</v>
      </c>
      <c r="E317" s="6"/>
      <c r="F317" s="96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0</v>
      </c>
    </row>
    <row r="318" spans="1:24" s="27" customFormat="1" ht="31.5" outlineLevel="6">
      <c r="A318" s="49" t="s">
        <v>100</v>
      </c>
      <c r="B318" s="50" t="s">
        <v>21</v>
      </c>
      <c r="C318" s="50" t="s">
        <v>339</v>
      </c>
      <c r="D318" s="50" t="s">
        <v>101</v>
      </c>
      <c r="E318" s="50"/>
      <c r="F318" s="97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v>0</v>
      </c>
    </row>
    <row r="319" spans="1:24" s="27" customFormat="1" ht="15.75" outlineLevel="6">
      <c r="A319" s="5" t="s">
        <v>124</v>
      </c>
      <c r="B319" s="6" t="s">
        <v>21</v>
      </c>
      <c r="C319" s="6" t="s">
        <v>339</v>
      </c>
      <c r="D319" s="6" t="s">
        <v>125</v>
      </c>
      <c r="E319" s="6"/>
      <c r="F319" s="96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6">
        <f>X320</f>
        <v>0</v>
      </c>
    </row>
    <row r="320" spans="1:24" s="27" customFormat="1" ht="47.25" outlineLevel="6">
      <c r="A320" s="58" t="s">
        <v>210</v>
      </c>
      <c r="B320" s="50" t="s">
        <v>21</v>
      </c>
      <c r="C320" s="50" t="s">
        <v>339</v>
      </c>
      <c r="D320" s="50" t="s">
        <v>85</v>
      </c>
      <c r="E320" s="50"/>
      <c r="F320" s="9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7">
        <v>0</v>
      </c>
    </row>
    <row r="321" spans="1:24" s="27" customFormat="1" ht="51" customHeight="1" outlineLevel="6">
      <c r="A321" s="60" t="s">
        <v>170</v>
      </c>
      <c r="B321" s="64" t="s">
        <v>21</v>
      </c>
      <c r="C321" s="64" t="s">
        <v>340</v>
      </c>
      <c r="D321" s="64" t="s">
        <v>5</v>
      </c>
      <c r="E321" s="64"/>
      <c r="F321" s="98">
        <f>F322+F324+F327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8">
        <f>X322+X324+X327</f>
        <v>0</v>
      </c>
    </row>
    <row r="322" spans="1:24" s="27" customFormat="1" ht="15.75" outlineLevel="6">
      <c r="A322" s="5" t="s">
        <v>114</v>
      </c>
      <c r="B322" s="6" t="s">
        <v>21</v>
      </c>
      <c r="C322" s="6" t="s">
        <v>340</v>
      </c>
      <c r="D322" s="6" t="s">
        <v>115</v>
      </c>
      <c r="E322" s="6"/>
      <c r="F322" s="96">
        <f>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f>X323</f>
        <v>0</v>
      </c>
    </row>
    <row r="323" spans="1:24" s="27" customFormat="1" ht="15.75" outlineLevel="6">
      <c r="A323" s="49" t="s">
        <v>267</v>
      </c>
      <c r="B323" s="50" t="s">
        <v>21</v>
      </c>
      <c r="C323" s="50" t="s">
        <v>340</v>
      </c>
      <c r="D323" s="50" t="s">
        <v>116</v>
      </c>
      <c r="E323" s="50"/>
      <c r="F323" s="97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v>0</v>
      </c>
    </row>
    <row r="324" spans="1:24" s="27" customFormat="1" ht="31.5" outlineLevel="6">
      <c r="A324" s="5" t="s">
        <v>96</v>
      </c>
      <c r="B324" s="6" t="s">
        <v>21</v>
      </c>
      <c r="C324" s="6" t="s">
        <v>340</v>
      </c>
      <c r="D324" s="6" t="s">
        <v>97</v>
      </c>
      <c r="E324" s="6"/>
      <c r="F324" s="96">
        <f>F326+F325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6">
        <f>X326+X325</f>
        <v>0</v>
      </c>
    </row>
    <row r="325" spans="1:24" s="27" customFormat="1" ht="31.5" outlineLevel="6">
      <c r="A325" s="49" t="s">
        <v>98</v>
      </c>
      <c r="B325" s="50" t="s">
        <v>21</v>
      </c>
      <c r="C325" s="50" t="s">
        <v>340</v>
      </c>
      <c r="D325" s="50" t="s">
        <v>99</v>
      </c>
      <c r="E325" s="50"/>
      <c r="F325" s="97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7">
        <v>0</v>
      </c>
    </row>
    <row r="326" spans="1:24" s="27" customFormat="1" ht="31.5" outlineLevel="6">
      <c r="A326" s="49" t="s">
        <v>100</v>
      </c>
      <c r="B326" s="50" t="s">
        <v>21</v>
      </c>
      <c r="C326" s="50" t="s">
        <v>340</v>
      </c>
      <c r="D326" s="50" t="s">
        <v>101</v>
      </c>
      <c r="E326" s="50"/>
      <c r="F326" s="9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7">
        <v>0</v>
      </c>
    </row>
    <row r="327" spans="1:24" s="27" customFormat="1" ht="15.75" outlineLevel="6">
      <c r="A327" s="5" t="s">
        <v>124</v>
      </c>
      <c r="B327" s="6" t="s">
        <v>21</v>
      </c>
      <c r="C327" s="6" t="s">
        <v>340</v>
      </c>
      <c r="D327" s="6" t="s">
        <v>125</v>
      </c>
      <c r="E327" s="6"/>
      <c r="F327" s="96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6">
        <f>X328</f>
        <v>0</v>
      </c>
    </row>
    <row r="328" spans="1:24" s="27" customFormat="1" ht="47.25" outlineLevel="6">
      <c r="A328" s="58" t="s">
        <v>210</v>
      </c>
      <c r="B328" s="50" t="s">
        <v>21</v>
      </c>
      <c r="C328" s="50" t="s">
        <v>340</v>
      </c>
      <c r="D328" s="50" t="s">
        <v>85</v>
      </c>
      <c r="E328" s="50"/>
      <c r="F328" s="97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v>0</v>
      </c>
    </row>
    <row r="329" spans="1:24" s="27" customFormat="1" ht="47.25" outlineLevel="6">
      <c r="A329" s="66" t="s">
        <v>215</v>
      </c>
      <c r="B329" s="19" t="s">
        <v>21</v>
      </c>
      <c r="C329" s="19" t="s">
        <v>341</v>
      </c>
      <c r="D329" s="19" t="s">
        <v>5</v>
      </c>
      <c r="E329" s="19"/>
      <c r="F329" s="95">
        <f>F330+F332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X330+X332</f>
        <v>0</v>
      </c>
    </row>
    <row r="330" spans="1:24" s="27" customFormat="1" ht="31.5" outlineLevel="6">
      <c r="A330" s="5" t="s">
        <v>96</v>
      </c>
      <c r="B330" s="6" t="s">
        <v>21</v>
      </c>
      <c r="C330" s="6" t="s">
        <v>341</v>
      </c>
      <c r="D330" s="6" t="s">
        <v>97</v>
      </c>
      <c r="E330" s="6"/>
      <c r="F330" s="96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0</v>
      </c>
    </row>
    <row r="331" spans="1:24" s="27" customFormat="1" ht="31.5" outlineLevel="6">
      <c r="A331" s="49" t="s">
        <v>100</v>
      </c>
      <c r="B331" s="50" t="s">
        <v>21</v>
      </c>
      <c r="C331" s="50" t="s">
        <v>341</v>
      </c>
      <c r="D331" s="50" t="s">
        <v>101</v>
      </c>
      <c r="E331" s="50"/>
      <c r="F331" s="9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v>0</v>
      </c>
    </row>
    <row r="332" spans="1:24" s="27" customFormat="1" ht="15.75" outlineLevel="6">
      <c r="A332" s="5" t="s">
        <v>124</v>
      </c>
      <c r="B332" s="6" t="s">
        <v>21</v>
      </c>
      <c r="C332" s="6" t="s">
        <v>341</v>
      </c>
      <c r="D332" s="6" t="s">
        <v>125</v>
      </c>
      <c r="E332" s="6"/>
      <c r="F332" s="96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6">
        <f>X333</f>
        <v>0</v>
      </c>
    </row>
    <row r="333" spans="1:24" s="27" customFormat="1" ht="47.25" outlineLevel="6">
      <c r="A333" s="58" t="s">
        <v>210</v>
      </c>
      <c r="B333" s="50" t="s">
        <v>21</v>
      </c>
      <c r="C333" s="50" t="s">
        <v>341</v>
      </c>
      <c r="D333" s="50" t="s">
        <v>85</v>
      </c>
      <c r="E333" s="50"/>
      <c r="F333" s="9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7">
        <v>0</v>
      </c>
    </row>
    <row r="334" spans="1:24" s="27" customFormat="1" ht="31.5" outlineLevel="6">
      <c r="A334" s="14" t="s">
        <v>198</v>
      </c>
      <c r="B334" s="9" t="s">
        <v>21</v>
      </c>
      <c r="C334" s="9" t="s">
        <v>342</v>
      </c>
      <c r="D334" s="9" t="s">
        <v>5</v>
      </c>
      <c r="E334" s="9"/>
      <c r="F334" s="99">
        <f>F335</f>
        <v>18220.3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9">
        <f>X335</f>
        <v>18220.3</v>
      </c>
    </row>
    <row r="335" spans="1:24" s="27" customFormat="1" ht="31.5" outlineLevel="6">
      <c r="A335" s="52" t="s">
        <v>199</v>
      </c>
      <c r="B335" s="19" t="s">
        <v>21</v>
      </c>
      <c r="C335" s="19" t="s">
        <v>343</v>
      </c>
      <c r="D335" s="19" t="s">
        <v>5</v>
      </c>
      <c r="E335" s="19"/>
      <c r="F335" s="95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</f>
        <v>18220.3</v>
      </c>
    </row>
    <row r="336" spans="1:24" s="27" customFormat="1" ht="15.75" outlineLevel="6">
      <c r="A336" s="5" t="s">
        <v>124</v>
      </c>
      <c r="B336" s="6" t="s">
        <v>21</v>
      </c>
      <c r="C336" s="6" t="s">
        <v>343</v>
      </c>
      <c r="D336" s="6" t="s">
        <v>125</v>
      </c>
      <c r="E336" s="6"/>
      <c r="F336" s="96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18220.3</v>
      </c>
    </row>
    <row r="337" spans="1:24" s="27" customFormat="1" ht="47.25" outlineLevel="6">
      <c r="A337" s="58" t="s">
        <v>210</v>
      </c>
      <c r="B337" s="50" t="s">
        <v>21</v>
      </c>
      <c r="C337" s="50" t="s">
        <v>343</v>
      </c>
      <c r="D337" s="50" t="s">
        <v>85</v>
      </c>
      <c r="E337" s="50"/>
      <c r="F337" s="97"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18220.3</v>
      </c>
    </row>
    <row r="338" spans="1:24" s="27" customFormat="1" ht="35.25" customHeight="1" outlineLevel="6">
      <c r="A338" s="74" t="s">
        <v>241</v>
      </c>
      <c r="B338" s="9" t="s">
        <v>21</v>
      </c>
      <c r="C338" s="9" t="s">
        <v>332</v>
      </c>
      <c r="D338" s="9" t="s">
        <v>5</v>
      </c>
      <c r="E338" s="9"/>
      <c r="F338" s="99">
        <f>F342+F339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X342+X339</f>
        <v>0</v>
      </c>
    </row>
    <row r="339" spans="1:24" s="27" customFormat="1" ht="35.25" customHeight="1" outlineLevel="6">
      <c r="A339" s="73" t="s">
        <v>259</v>
      </c>
      <c r="B339" s="19" t="s">
        <v>21</v>
      </c>
      <c r="C339" s="19" t="s">
        <v>344</v>
      </c>
      <c r="D339" s="19" t="s">
        <v>5</v>
      </c>
      <c r="E339" s="19"/>
      <c r="F339" s="95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0</v>
      </c>
    </row>
    <row r="340" spans="1:24" s="27" customFormat="1" ht="21" customHeight="1" outlineLevel="6">
      <c r="A340" s="5" t="s">
        <v>124</v>
      </c>
      <c r="B340" s="6" t="s">
        <v>21</v>
      </c>
      <c r="C340" s="6" t="s">
        <v>344</v>
      </c>
      <c r="D340" s="6" t="s">
        <v>125</v>
      </c>
      <c r="E340" s="6"/>
      <c r="F340" s="96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0</v>
      </c>
    </row>
    <row r="341" spans="1:24" s="27" customFormat="1" ht="20.25" customHeight="1" outlineLevel="6">
      <c r="A341" s="61" t="s">
        <v>86</v>
      </c>
      <c r="B341" s="50" t="s">
        <v>21</v>
      </c>
      <c r="C341" s="50" t="s">
        <v>344</v>
      </c>
      <c r="D341" s="50" t="s">
        <v>87</v>
      </c>
      <c r="E341" s="50"/>
      <c r="F341" s="97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0</v>
      </c>
    </row>
    <row r="342" spans="1:24" s="27" customFormat="1" ht="31.5" outlineLevel="6">
      <c r="A342" s="73" t="s">
        <v>223</v>
      </c>
      <c r="B342" s="19" t="s">
        <v>21</v>
      </c>
      <c r="C342" s="19" t="s">
        <v>345</v>
      </c>
      <c r="D342" s="19" t="s">
        <v>5</v>
      </c>
      <c r="E342" s="19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</row>
    <row r="343" spans="1:24" s="27" customFormat="1" ht="15.75" outlineLevel="6">
      <c r="A343" s="5" t="s">
        <v>124</v>
      </c>
      <c r="B343" s="6" t="s">
        <v>21</v>
      </c>
      <c r="C343" s="6" t="s">
        <v>345</v>
      </c>
      <c r="D343" s="6" t="s">
        <v>125</v>
      </c>
      <c r="E343" s="6"/>
      <c r="F343" s="96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f>X344</f>
        <v>0</v>
      </c>
    </row>
    <row r="344" spans="1:24" s="27" customFormat="1" ht="15.75" outlineLevel="6">
      <c r="A344" s="61" t="s">
        <v>86</v>
      </c>
      <c r="B344" s="50" t="s">
        <v>21</v>
      </c>
      <c r="C344" s="50" t="s">
        <v>345</v>
      </c>
      <c r="D344" s="50" t="s">
        <v>87</v>
      </c>
      <c r="E344" s="50"/>
      <c r="F344" s="97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7">
        <v>0</v>
      </c>
    </row>
    <row r="345" spans="1:24" s="27" customFormat="1" ht="31.5" outlineLevel="6">
      <c r="A345" s="72" t="s">
        <v>211</v>
      </c>
      <c r="B345" s="9" t="s">
        <v>21</v>
      </c>
      <c r="C345" s="9" t="s">
        <v>346</v>
      </c>
      <c r="D345" s="9" t="s">
        <v>5</v>
      </c>
      <c r="E345" s="9"/>
      <c r="F345" s="99">
        <f>F346</f>
        <v>10000</v>
      </c>
      <c r="G345" s="13" t="e">
        <f aca="true" t="shared" si="54" ref="G345:V345">G346</f>
        <v>#REF!</v>
      </c>
      <c r="H345" s="13" t="e">
        <f t="shared" si="54"/>
        <v>#REF!</v>
      </c>
      <c r="I345" s="13" t="e">
        <f t="shared" si="54"/>
        <v>#REF!</v>
      </c>
      <c r="J345" s="13" t="e">
        <f t="shared" si="54"/>
        <v>#REF!</v>
      </c>
      <c r="K345" s="13" t="e">
        <f t="shared" si="54"/>
        <v>#REF!</v>
      </c>
      <c r="L345" s="13" t="e">
        <f t="shared" si="54"/>
        <v>#REF!</v>
      </c>
      <c r="M345" s="13" t="e">
        <f t="shared" si="54"/>
        <v>#REF!</v>
      </c>
      <c r="N345" s="13" t="e">
        <f t="shared" si="54"/>
        <v>#REF!</v>
      </c>
      <c r="O345" s="13" t="e">
        <f t="shared" si="54"/>
        <v>#REF!</v>
      </c>
      <c r="P345" s="13" t="e">
        <f t="shared" si="54"/>
        <v>#REF!</v>
      </c>
      <c r="Q345" s="13" t="e">
        <f t="shared" si="54"/>
        <v>#REF!</v>
      </c>
      <c r="R345" s="13" t="e">
        <f t="shared" si="54"/>
        <v>#REF!</v>
      </c>
      <c r="S345" s="13" t="e">
        <f t="shared" si="54"/>
        <v>#REF!</v>
      </c>
      <c r="T345" s="13" t="e">
        <f t="shared" si="54"/>
        <v>#REF!</v>
      </c>
      <c r="U345" s="13" t="e">
        <f t="shared" si="54"/>
        <v>#REF!</v>
      </c>
      <c r="V345" s="13" t="e">
        <f t="shared" si="54"/>
        <v>#REF!</v>
      </c>
      <c r="X345" s="99">
        <f>X346</f>
        <v>10000</v>
      </c>
    </row>
    <row r="346" spans="1:24" s="27" customFormat="1" ht="31.5" outlineLevel="6">
      <c r="A346" s="73" t="s">
        <v>164</v>
      </c>
      <c r="B346" s="19" t="s">
        <v>21</v>
      </c>
      <c r="C346" s="19" t="s">
        <v>347</v>
      </c>
      <c r="D346" s="19" t="s">
        <v>5</v>
      </c>
      <c r="E346" s="78"/>
      <c r="F346" s="95">
        <f>F347</f>
        <v>10000</v>
      </c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 t="e">
        <f>#REF!</f>
        <v>#REF!</v>
      </c>
      <c r="M346" s="7" t="e">
        <f>#REF!</f>
        <v>#REF!</v>
      </c>
      <c r="N346" s="7" t="e">
        <f>#REF!</f>
        <v>#REF!</v>
      </c>
      <c r="O346" s="7" t="e">
        <f>#REF!</f>
        <v>#REF!</v>
      </c>
      <c r="P346" s="7" t="e">
        <f>#REF!</f>
        <v>#REF!</v>
      </c>
      <c r="Q346" s="7" t="e">
        <f>#REF!</f>
        <v>#REF!</v>
      </c>
      <c r="R346" s="7" t="e">
        <f>#REF!</f>
        <v>#REF!</v>
      </c>
      <c r="S346" s="7" t="e">
        <f>#REF!</f>
        <v>#REF!</v>
      </c>
      <c r="T346" s="7" t="e">
        <f>#REF!</f>
        <v>#REF!</v>
      </c>
      <c r="U346" s="7" t="e">
        <f>#REF!</f>
        <v>#REF!</v>
      </c>
      <c r="V346" s="7" t="e">
        <f>#REF!</f>
        <v>#REF!</v>
      </c>
      <c r="X346" s="95">
        <f>X347</f>
        <v>10000</v>
      </c>
    </row>
    <row r="347" spans="1:24" s="27" customFormat="1" ht="18.75" outlineLevel="6">
      <c r="A347" s="5" t="s">
        <v>124</v>
      </c>
      <c r="B347" s="6" t="s">
        <v>21</v>
      </c>
      <c r="C347" s="6" t="s">
        <v>347</v>
      </c>
      <c r="D347" s="6" t="s">
        <v>5</v>
      </c>
      <c r="E347" s="76"/>
      <c r="F347" s="96">
        <f>F348</f>
        <v>10000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10000</v>
      </c>
    </row>
    <row r="348" spans="1:24" s="27" customFormat="1" ht="47.25" outlineLevel="6">
      <c r="A348" s="61" t="s">
        <v>210</v>
      </c>
      <c r="B348" s="50" t="s">
        <v>21</v>
      </c>
      <c r="C348" s="50" t="s">
        <v>347</v>
      </c>
      <c r="D348" s="50" t="s">
        <v>85</v>
      </c>
      <c r="E348" s="77"/>
      <c r="F348" s="97"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10000</v>
      </c>
    </row>
    <row r="349" spans="1:24" s="27" customFormat="1" ht="31.5" outlineLevel="6">
      <c r="A349" s="75" t="s">
        <v>67</v>
      </c>
      <c r="B349" s="33" t="s">
        <v>66</v>
      </c>
      <c r="C349" s="33" t="s">
        <v>275</v>
      </c>
      <c r="D349" s="33" t="s">
        <v>5</v>
      </c>
      <c r="E349" s="33"/>
      <c r="F349" s="68">
        <f>F350</f>
        <v>30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8">
        <f>X350</f>
        <v>30</v>
      </c>
    </row>
    <row r="350" spans="1:24" s="27" customFormat="1" ht="15.75" outlineLevel="6">
      <c r="A350" s="8" t="s">
        <v>242</v>
      </c>
      <c r="B350" s="9" t="s">
        <v>66</v>
      </c>
      <c r="C350" s="9" t="s">
        <v>348</v>
      </c>
      <c r="D350" s="9" t="s">
        <v>5</v>
      </c>
      <c r="E350" s="9"/>
      <c r="F350" s="10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30</v>
      </c>
    </row>
    <row r="351" spans="1:24" s="27" customFormat="1" ht="34.5" customHeight="1" outlineLevel="6">
      <c r="A351" s="66" t="s">
        <v>171</v>
      </c>
      <c r="B351" s="19" t="s">
        <v>66</v>
      </c>
      <c r="C351" s="19" t="s">
        <v>349</v>
      </c>
      <c r="D351" s="19" t="s">
        <v>5</v>
      </c>
      <c r="E351" s="19"/>
      <c r="F351" s="2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20">
        <f>X352</f>
        <v>30</v>
      </c>
    </row>
    <row r="352" spans="1:24" s="27" customFormat="1" ht="31.5" outlineLevel="6">
      <c r="A352" s="5" t="s">
        <v>96</v>
      </c>
      <c r="B352" s="6" t="s">
        <v>66</v>
      </c>
      <c r="C352" s="6" t="s">
        <v>349</v>
      </c>
      <c r="D352" s="6" t="s">
        <v>97</v>
      </c>
      <c r="E352" s="6"/>
      <c r="F352" s="7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30</v>
      </c>
    </row>
    <row r="353" spans="1:24" s="27" customFormat="1" ht="31.5" outlineLevel="6">
      <c r="A353" s="49" t="s">
        <v>100</v>
      </c>
      <c r="B353" s="50" t="s">
        <v>66</v>
      </c>
      <c r="C353" s="50" t="s">
        <v>349</v>
      </c>
      <c r="D353" s="50" t="s">
        <v>101</v>
      </c>
      <c r="E353" s="50"/>
      <c r="F353" s="51"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1">
        <v>30</v>
      </c>
    </row>
    <row r="354" spans="1:24" s="27" customFormat="1" ht="18.75" customHeight="1" outlineLevel="6">
      <c r="A354" s="75" t="s">
        <v>45</v>
      </c>
      <c r="B354" s="33" t="s">
        <v>22</v>
      </c>
      <c r="C354" s="33" t="s">
        <v>275</v>
      </c>
      <c r="D354" s="33" t="s">
        <v>5</v>
      </c>
      <c r="E354" s="33"/>
      <c r="F354" s="68">
        <f>F355</f>
        <v>700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#REF!</f>
        <v>#REF!</v>
      </c>
      <c r="M354" s="10" t="e">
        <f>#REF!</f>
        <v>#REF!</v>
      </c>
      <c r="N354" s="10" t="e">
        <f>#REF!</f>
        <v>#REF!</v>
      </c>
      <c r="O354" s="10" t="e">
        <f>#REF!</f>
        <v>#REF!</v>
      </c>
      <c r="P354" s="10" t="e">
        <f>#REF!</f>
        <v>#REF!</v>
      </c>
      <c r="Q354" s="10" t="e">
        <f>#REF!</f>
        <v>#REF!</v>
      </c>
      <c r="R354" s="10" t="e">
        <f>#REF!</f>
        <v>#REF!</v>
      </c>
      <c r="S354" s="10" t="e">
        <f>#REF!</f>
        <v>#REF!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X354" s="68">
        <f>X355</f>
        <v>700</v>
      </c>
    </row>
    <row r="355" spans="1:24" s="27" customFormat="1" ht="15.75" outlineLevel="6">
      <c r="A355" s="8" t="s">
        <v>243</v>
      </c>
      <c r="B355" s="9" t="s">
        <v>22</v>
      </c>
      <c r="C355" s="9" t="s">
        <v>327</v>
      </c>
      <c r="D355" s="9" t="s">
        <v>5</v>
      </c>
      <c r="E355" s="9"/>
      <c r="F355" s="10">
        <f>F356+F368</f>
        <v>700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X356+X368</f>
        <v>700</v>
      </c>
    </row>
    <row r="356" spans="1:24" s="27" customFormat="1" ht="15.75" outlineLevel="6">
      <c r="A356" s="62" t="s">
        <v>126</v>
      </c>
      <c r="B356" s="19" t="s">
        <v>22</v>
      </c>
      <c r="C356" s="19" t="s">
        <v>335</v>
      </c>
      <c r="D356" s="19" t="s">
        <v>5</v>
      </c>
      <c r="E356" s="19"/>
      <c r="F356" s="20">
        <f>F357+F360+F363</f>
        <v>700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20">
        <f>X357+X360+X363</f>
        <v>700</v>
      </c>
    </row>
    <row r="357" spans="1:24" s="27" customFormat="1" ht="31.5" outlineLevel="6">
      <c r="A357" s="62" t="s">
        <v>172</v>
      </c>
      <c r="B357" s="19" t="s">
        <v>22</v>
      </c>
      <c r="C357" s="19" t="s">
        <v>350</v>
      </c>
      <c r="D357" s="19" t="s">
        <v>5</v>
      </c>
      <c r="E357" s="19"/>
      <c r="F357" s="20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0</v>
      </c>
    </row>
    <row r="358" spans="1:24" s="27" customFormat="1" ht="31.5" outlineLevel="6">
      <c r="A358" s="5" t="s">
        <v>96</v>
      </c>
      <c r="B358" s="6" t="s">
        <v>22</v>
      </c>
      <c r="C358" s="6" t="s">
        <v>350</v>
      </c>
      <c r="D358" s="6" t="s">
        <v>97</v>
      </c>
      <c r="E358" s="6"/>
      <c r="F358" s="7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0</v>
      </c>
    </row>
    <row r="359" spans="1:24" s="27" customFormat="1" ht="31.5" outlineLevel="6">
      <c r="A359" s="49" t="s">
        <v>100</v>
      </c>
      <c r="B359" s="50" t="s">
        <v>22</v>
      </c>
      <c r="C359" s="50" t="s">
        <v>350</v>
      </c>
      <c r="D359" s="50" t="s">
        <v>101</v>
      </c>
      <c r="E359" s="50"/>
      <c r="F359" s="51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1">
        <v>0</v>
      </c>
    </row>
    <row r="360" spans="1:24" s="27" customFormat="1" ht="33.75" customHeight="1" outlineLevel="6">
      <c r="A360" s="62" t="s">
        <v>173</v>
      </c>
      <c r="B360" s="19" t="s">
        <v>22</v>
      </c>
      <c r="C360" s="19" t="s">
        <v>351</v>
      </c>
      <c r="D360" s="19" t="s">
        <v>5</v>
      </c>
      <c r="E360" s="19"/>
      <c r="F360" s="20">
        <f>F361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</f>
        <v>700</v>
      </c>
    </row>
    <row r="361" spans="1:24" s="27" customFormat="1" ht="15.75" outlineLevel="6">
      <c r="A361" s="5" t="s">
        <v>124</v>
      </c>
      <c r="B361" s="6" t="s">
        <v>22</v>
      </c>
      <c r="C361" s="6" t="s">
        <v>351</v>
      </c>
      <c r="D361" s="6" t="s">
        <v>125</v>
      </c>
      <c r="E361" s="6"/>
      <c r="F361" s="7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7">
        <f>X362</f>
        <v>700</v>
      </c>
    </row>
    <row r="362" spans="1:24" s="27" customFormat="1" ht="47.25" outlineLevel="6">
      <c r="A362" s="61" t="s">
        <v>210</v>
      </c>
      <c r="B362" s="50" t="s">
        <v>22</v>
      </c>
      <c r="C362" s="50" t="s">
        <v>351</v>
      </c>
      <c r="D362" s="50" t="s">
        <v>85</v>
      </c>
      <c r="E362" s="50"/>
      <c r="F362" s="51"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1">
        <v>700</v>
      </c>
    </row>
    <row r="363" spans="1:24" s="27" customFormat="1" ht="15.75" outlineLevel="6">
      <c r="A363" s="66" t="s">
        <v>174</v>
      </c>
      <c r="B363" s="64" t="s">
        <v>22</v>
      </c>
      <c r="C363" s="64" t="s">
        <v>352</v>
      </c>
      <c r="D363" s="64" t="s">
        <v>5</v>
      </c>
      <c r="E363" s="64"/>
      <c r="F363" s="65">
        <f>F364+F366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5">
        <f>X364+X366</f>
        <v>0</v>
      </c>
    </row>
    <row r="364" spans="1:24" s="27" customFormat="1" ht="31.5" outlineLevel="6">
      <c r="A364" s="5" t="s">
        <v>96</v>
      </c>
      <c r="B364" s="6" t="s">
        <v>22</v>
      </c>
      <c r="C364" s="6" t="s">
        <v>352</v>
      </c>
      <c r="D364" s="6" t="s">
        <v>97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7" customFormat="1" ht="31.5" outlineLevel="6">
      <c r="A365" s="49" t="s">
        <v>100</v>
      </c>
      <c r="B365" s="50" t="s">
        <v>22</v>
      </c>
      <c r="C365" s="50" t="s">
        <v>352</v>
      </c>
      <c r="D365" s="50" t="s">
        <v>101</v>
      </c>
      <c r="E365" s="50"/>
      <c r="F365" s="5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1">
        <v>0</v>
      </c>
    </row>
    <row r="366" spans="1:24" s="27" customFormat="1" ht="15.75" outlineLevel="6">
      <c r="A366" s="5" t="s">
        <v>124</v>
      </c>
      <c r="B366" s="6" t="s">
        <v>22</v>
      </c>
      <c r="C366" s="6" t="s">
        <v>352</v>
      </c>
      <c r="D366" s="6" t="s">
        <v>125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">
        <f>X367</f>
        <v>0</v>
      </c>
    </row>
    <row r="367" spans="1:24" s="27" customFormat="1" ht="47.25" outlineLevel="6">
      <c r="A367" s="58" t="s">
        <v>210</v>
      </c>
      <c r="B367" s="50" t="s">
        <v>22</v>
      </c>
      <c r="C367" s="50" t="s">
        <v>352</v>
      </c>
      <c r="D367" s="50" t="s">
        <v>85</v>
      </c>
      <c r="E367" s="50"/>
      <c r="F367" s="51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1">
        <v>0</v>
      </c>
    </row>
    <row r="368" spans="1:24" s="27" customFormat="1" ht="31.5" outlineLevel="6">
      <c r="A368" s="91" t="s">
        <v>175</v>
      </c>
      <c r="B368" s="19" t="s">
        <v>22</v>
      </c>
      <c r="C368" s="19" t="s">
        <v>353</v>
      </c>
      <c r="D368" s="19" t="s">
        <v>5</v>
      </c>
      <c r="E368" s="19"/>
      <c r="F368" s="20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20">
        <f>X369</f>
        <v>0</v>
      </c>
    </row>
    <row r="369" spans="1:24" s="27" customFormat="1" ht="15.75" outlineLevel="6">
      <c r="A369" s="5" t="s">
        <v>130</v>
      </c>
      <c r="B369" s="6" t="s">
        <v>22</v>
      </c>
      <c r="C369" s="6" t="s">
        <v>354</v>
      </c>
      <c r="D369" s="6" t="s">
        <v>128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0</v>
      </c>
    </row>
    <row r="370" spans="1:24" s="27" customFormat="1" ht="31.5" outlineLevel="6">
      <c r="A370" s="49" t="s">
        <v>131</v>
      </c>
      <c r="B370" s="50" t="s">
        <v>22</v>
      </c>
      <c r="C370" s="50" t="s">
        <v>354</v>
      </c>
      <c r="D370" s="50" t="s">
        <v>129</v>
      </c>
      <c r="E370" s="50"/>
      <c r="F370" s="51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1">
        <v>0</v>
      </c>
    </row>
    <row r="371" spans="1:24" s="27" customFormat="1" ht="15.75" outlineLevel="6">
      <c r="A371" s="75" t="s">
        <v>37</v>
      </c>
      <c r="B371" s="33" t="s">
        <v>13</v>
      </c>
      <c r="C371" s="33" t="s">
        <v>275</v>
      </c>
      <c r="D371" s="33" t="s">
        <v>5</v>
      </c>
      <c r="E371" s="33"/>
      <c r="F371" s="93">
        <f>F372+F383</f>
        <v>14024.850000000002</v>
      </c>
      <c r="G371" s="10">
        <f aca="true" t="shared" si="55" ref="G371:V371">G373+G383</f>
        <v>0</v>
      </c>
      <c r="H371" s="10">
        <f t="shared" si="55"/>
        <v>0</v>
      </c>
      <c r="I371" s="10">
        <f t="shared" si="55"/>
        <v>0</v>
      </c>
      <c r="J371" s="10">
        <f t="shared" si="55"/>
        <v>0</v>
      </c>
      <c r="K371" s="10">
        <f t="shared" si="55"/>
        <v>0</v>
      </c>
      <c r="L371" s="10">
        <f t="shared" si="55"/>
        <v>0</v>
      </c>
      <c r="M371" s="10">
        <f t="shared" si="55"/>
        <v>0</v>
      </c>
      <c r="N371" s="10">
        <f t="shared" si="55"/>
        <v>0</v>
      </c>
      <c r="O371" s="10">
        <f t="shared" si="55"/>
        <v>0</v>
      </c>
      <c r="P371" s="10">
        <f t="shared" si="55"/>
        <v>0</v>
      </c>
      <c r="Q371" s="10">
        <f t="shared" si="55"/>
        <v>0</v>
      </c>
      <c r="R371" s="10">
        <f t="shared" si="55"/>
        <v>0</v>
      </c>
      <c r="S371" s="10">
        <f t="shared" si="55"/>
        <v>0</v>
      </c>
      <c r="T371" s="10">
        <f t="shared" si="55"/>
        <v>0</v>
      </c>
      <c r="U371" s="10">
        <f t="shared" si="55"/>
        <v>0</v>
      </c>
      <c r="V371" s="10">
        <f t="shared" si="55"/>
        <v>0</v>
      </c>
      <c r="X371" s="93">
        <f>X372+X383</f>
        <v>14024.850000000002</v>
      </c>
    </row>
    <row r="372" spans="1:24" s="27" customFormat="1" ht="31.5" outlineLevel="6">
      <c r="A372" s="22" t="s">
        <v>139</v>
      </c>
      <c r="B372" s="9" t="s">
        <v>13</v>
      </c>
      <c r="C372" s="9" t="s">
        <v>276</v>
      </c>
      <c r="D372" s="9" t="s">
        <v>5</v>
      </c>
      <c r="E372" s="9"/>
      <c r="F372" s="84">
        <f>F373</f>
        <v>1455.85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84">
        <f>X373</f>
        <v>1455.85</v>
      </c>
    </row>
    <row r="373" spans="1:24" s="27" customFormat="1" ht="36" customHeight="1" outlineLevel="6">
      <c r="A373" s="22" t="s">
        <v>141</v>
      </c>
      <c r="B373" s="12" t="s">
        <v>13</v>
      </c>
      <c r="C373" s="12" t="s">
        <v>277</v>
      </c>
      <c r="D373" s="12" t="s">
        <v>5</v>
      </c>
      <c r="E373" s="12"/>
      <c r="F373" s="90">
        <f>F374+F381</f>
        <v>1455.85</v>
      </c>
      <c r="G373" s="13">
        <f aca="true" t="shared" si="56" ref="G373:V373">G374</f>
        <v>0</v>
      </c>
      <c r="H373" s="13">
        <f t="shared" si="56"/>
        <v>0</v>
      </c>
      <c r="I373" s="13">
        <f t="shared" si="56"/>
        <v>0</v>
      </c>
      <c r="J373" s="13">
        <f t="shared" si="56"/>
        <v>0</v>
      </c>
      <c r="K373" s="13">
        <f t="shared" si="56"/>
        <v>0</v>
      </c>
      <c r="L373" s="13">
        <f t="shared" si="56"/>
        <v>0</v>
      </c>
      <c r="M373" s="13">
        <f t="shared" si="56"/>
        <v>0</v>
      </c>
      <c r="N373" s="13">
        <f t="shared" si="56"/>
        <v>0</v>
      </c>
      <c r="O373" s="13">
        <f t="shared" si="56"/>
        <v>0</v>
      </c>
      <c r="P373" s="13">
        <f t="shared" si="56"/>
        <v>0</v>
      </c>
      <c r="Q373" s="13">
        <f t="shared" si="56"/>
        <v>0</v>
      </c>
      <c r="R373" s="13">
        <f t="shared" si="56"/>
        <v>0</v>
      </c>
      <c r="S373" s="13">
        <f t="shared" si="56"/>
        <v>0</v>
      </c>
      <c r="T373" s="13">
        <f t="shared" si="56"/>
        <v>0</v>
      </c>
      <c r="U373" s="13">
        <f t="shared" si="56"/>
        <v>0</v>
      </c>
      <c r="V373" s="13">
        <f t="shared" si="56"/>
        <v>0</v>
      </c>
      <c r="X373" s="90">
        <f>X374+X381</f>
        <v>1455.85</v>
      </c>
    </row>
    <row r="374" spans="1:24" s="27" customFormat="1" ht="47.25" outlineLevel="6">
      <c r="A374" s="53" t="s">
        <v>208</v>
      </c>
      <c r="B374" s="19" t="s">
        <v>13</v>
      </c>
      <c r="C374" s="19" t="s">
        <v>279</v>
      </c>
      <c r="D374" s="19" t="s">
        <v>5</v>
      </c>
      <c r="E374" s="19"/>
      <c r="F374" s="86">
        <f>F375+F379</f>
        <v>1455.85</v>
      </c>
      <c r="G374" s="7">
        <f aca="true" t="shared" si="57" ref="G374:V374">G375</f>
        <v>0</v>
      </c>
      <c r="H374" s="7">
        <f t="shared" si="57"/>
        <v>0</v>
      </c>
      <c r="I374" s="7">
        <f t="shared" si="57"/>
        <v>0</v>
      </c>
      <c r="J374" s="7">
        <f t="shared" si="57"/>
        <v>0</v>
      </c>
      <c r="K374" s="7">
        <f t="shared" si="57"/>
        <v>0</v>
      </c>
      <c r="L374" s="7">
        <f t="shared" si="57"/>
        <v>0</v>
      </c>
      <c r="M374" s="7">
        <f t="shared" si="57"/>
        <v>0</v>
      </c>
      <c r="N374" s="7">
        <f t="shared" si="57"/>
        <v>0</v>
      </c>
      <c r="O374" s="7">
        <f t="shared" si="57"/>
        <v>0</v>
      </c>
      <c r="P374" s="7">
        <f t="shared" si="57"/>
        <v>0</v>
      </c>
      <c r="Q374" s="7">
        <f t="shared" si="57"/>
        <v>0</v>
      </c>
      <c r="R374" s="7">
        <f t="shared" si="57"/>
        <v>0</v>
      </c>
      <c r="S374" s="7">
        <f t="shared" si="57"/>
        <v>0</v>
      </c>
      <c r="T374" s="7">
        <f t="shared" si="57"/>
        <v>0</v>
      </c>
      <c r="U374" s="7">
        <f t="shared" si="57"/>
        <v>0</v>
      </c>
      <c r="V374" s="7">
        <f t="shared" si="57"/>
        <v>0</v>
      </c>
      <c r="X374" s="86">
        <f>X375+X379</f>
        <v>1455.85</v>
      </c>
    </row>
    <row r="375" spans="1:24" s="27" customFormat="1" ht="31.5" outlineLevel="6">
      <c r="A375" s="5" t="s">
        <v>95</v>
      </c>
      <c r="B375" s="6" t="s">
        <v>13</v>
      </c>
      <c r="C375" s="6" t="s">
        <v>279</v>
      </c>
      <c r="D375" s="6" t="s">
        <v>94</v>
      </c>
      <c r="E375" s="6"/>
      <c r="F375" s="87">
        <f>F376+F377+F378</f>
        <v>1455.85</v>
      </c>
      <c r="G375" s="87">
        <f aca="true" t="shared" si="58" ref="G375:X375">G376+G377+G378</f>
        <v>0</v>
      </c>
      <c r="H375" s="87">
        <f t="shared" si="58"/>
        <v>0</v>
      </c>
      <c r="I375" s="87">
        <f t="shared" si="58"/>
        <v>0</v>
      </c>
      <c r="J375" s="87">
        <f t="shared" si="58"/>
        <v>0</v>
      </c>
      <c r="K375" s="87">
        <f t="shared" si="58"/>
        <v>0</v>
      </c>
      <c r="L375" s="87">
        <f t="shared" si="58"/>
        <v>0</v>
      </c>
      <c r="M375" s="87">
        <f t="shared" si="58"/>
        <v>0</v>
      </c>
      <c r="N375" s="87">
        <f t="shared" si="58"/>
        <v>0</v>
      </c>
      <c r="O375" s="87">
        <f t="shared" si="58"/>
        <v>0</v>
      </c>
      <c r="P375" s="87">
        <f t="shared" si="58"/>
        <v>0</v>
      </c>
      <c r="Q375" s="87">
        <f t="shared" si="58"/>
        <v>0</v>
      </c>
      <c r="R375" s="87">
        <f t="shared" si="58"/>
        <v>0</v>
      </c>
      <c r="S375" s="87">
        <f t="shared" si="58"/>
        <v>0</v>
      </c>
      <c r="T375" s="87">
        <f t="shared" si="58"/>
        <v>0</v>
      </c>
      <c r="U375" s="87">
        <f t="shared" si="58"/>
        <v>0</v>
      </c>
      <c r="V375" s="87">
        <f t="shared" si="58"/>
        <v>0</v>
      </c>
      <c r="W375" s="87">
        <f t="shared" si="58"/>
        <v>0</v>
      </c>
      <c r="X375" s="87">
        <f t="shared" si="58"/>
        <v>1455.85</v>
      </c>
    </row>
    <row r="376" spans="1:24" s="27" customFormat="1" ht="31.5" outlineLevel="6">
      <c r="A376" s="49" t="s">
        <v>268</v>
      </c>
      <c r="B376" s="50" t="s">
        <v>13</v>
      </c>
      <c r="C376" s="50" t="s">
        <v>279</v>
      </c>
      <c r="D376" s="50" t="s">
        <v>92</v>
      </c>
      <c r="E376" s="50"/>
      <c r="F376" s="88">
        <v>1116.26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8">
        <v>1116.26</v>
      </c>
    </row>
    <row r="377" spans="1:24" s="27" customFormat="1" ht="47.25" outlineLevel="6">
      <c r="A377" s="49" t="s">
        <v>274</v>
      </c>
      <c r="B377" s="50" t="s">
        <v>13</v>
      </c>
      <c r="C377" s="50" t="s">
        <v>279</v>
      </c>
      <c r="D377" s="50" t="s">
        <v>93</v>
      </c>
      <c r="E377" s="50"/>
      <c r="F377" s="88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8">
        <v>0</v>
      </c>
    </row>
    <row r="378" spans="1:24" s="27" customFormat="1" ht="47.25" outlineLevel="6">
      <c r="A378" s="49" t="s">
        <v>269</v>
      </c>
      <c r="B378" s="50" t="s">
        <v>13</v>
      </c>
      <c r="C378" s="50" t="s">
        <v>279</v>
      </c>
      <c r="D378" s="50" t="s">
        <v>270</v>
      </c>
      <c r="E378" s="50"/>
      <c r="F378" s="88">
        <v>339.59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8">
        <v>339.59</v>
      </c>
    </row>
    <row r="379" spans="1:24" s="27" customFormat="1" ht="31.5" outlineLevel="6">
      <c r="A379" s="5" t="s">
        <v>96</v>
      </c>
      <c r="B379" s="6" t="s">
        <v>13</v>
      </c>
      <c r="C379" s="6" t="s">
        <v>279</v>
      </c>
      <c r="D379" s="6" t="s">
        <v>97</v>
      </c>
      <c r="E379" s="6"/>
      <c r="F379" s="87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f>X380</f>
        <v>0</v>
      </c>
    </row>
    <row r="380" spans="1:24" s="27" customFormat="1" ht="31.5" outlineLevel="6">
      <c r="A380" s="49" t="s">
        <v>100</v>
      </c>
      <c r="B380" s="50" t="s">
        <v>13</v>
      </c>
      <c r="C380" s="50" t="s">
        <v>279</v>
      </c>
      <c r="D380" s="50" t="s">
        <v>101</v>
      </c>
      <c r="E380" s="50"/>
      <c r="F380" s="88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0</v>
      </c>
    </row>
    <row r="381" spans="1:24" s="27" customFormat="1" ht="15.75" outlineLevel="6">
      <c r="A381" s="52" t="s">
        <v>145</v>
      </c>
      <c r="B381" s="19" t="s">
        <v>13</v>
      </c>
      <c r="C381" s="19" t="s">
        <v>282</v>
      </c>
      <c r="D381" s="19" t="s">
        <v>5</v>
      </c>
      <c r="E381" s="19"/>
      <c r="F381" s="86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6">
        <f>X382</f>
        <v>0</v>
      </c>
    </row>
    <row r="382" spans="1:24" s="27" customFormat="1" ht="15.75" outlineLevel="6">
      <c r="A382" s="5" t="s">
        <v>113</v>
      </c>
      <c r="B382" s="6" t="s">
        <v>13</v>
      </c>
      <c r="C382" s="6" t="s">
        <v>282</v>
      </c>
      <c r="D382" s="6" t="s">
        <v>231</v>
      </c>
      <c r="E382" s="6"/>
      <c r="F382" s="8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7">
        <v>0</v>
      </c>
    </row>
    <row r="383" spans="1:24" s="27" customFormat="1" ht="19.5" customHeight="1" outlineLevel="6">
      <c r="A383" s="72" t="s">
        <v>240</v>
      </c>
      <c r="B383" s="12" t="s">
        <v>13</v>
      </c>
      <c r="C383" s="12" t="s">
        <v>327</v>
      </c>
      <c r="D383" s="12" t="s">
        <v>5</v>
      </c>
      <c r="E383" s="12"/>
      <c r="F383" s="90">
        <f>F384</f>
        <v>12569.000000000002</v>
      </c>
      <c r="G383" s="13">
        <f aca="true" t="shared" si="59" ref="G383:V383">G385</f>
        <v>0</v>
      </c>
      <c r="H383" s="13">
        <f t="shared" si="59"/>
        <v>0</v>
      </c>
      <c r="I383" s="13">
        <f t="shared" si="59"/>
        <v>0</v>
      </c>
      <c r="J383" s="13">
        <f t="shared" si="59"/>
        <v>0</v>
      </c>
      <c r="K383" s="13">
        <f t="shared" si="59"/>
        <v>0</v>
      </c>
      <c r="L383" s="13">
        <f t="shared" si="59"/>
        <v>0</v>
      </c>
      <c r="M383" s="13">
        <f t="shared" si="59"/>
        <v>0</v>
      </c>
      <c r="N383" s="13">
        <f t="shared" si="59"/>
        <v>0</v>
      </c>
      <c r="O383" s="13">
        <f t="shared" si="59"/>
        <v>0</v>
      </c>
      <c r="P383" s="13">
        <f t="shared" si="59"/>
        <v>0</v>
      </c>
      <c r="Q383" s="13">
        <f t="shared" si="59"/>
        <v>0</v>
      </c>
      <c r="R383" s="13">
        <f t="shared" si="59"/>
        <v>0</v>
      </c>
      <c r="S383" s="13">
        <f t="shared" si="59"/>
        <v>0</v>
      </c>
      <c r="T383" s="13">
        <f t="shared" si="59"/>
        <v>0</v>
      </c>
      <c r="U383" s="13">
        <f t="shared" si="59"/>
        <v>0</v>
      </c>
      <c r="V383" s="13">
        <f t="shared" si="59"/>
        <v>0</v>
      </c>
      <c r="X383" s="90">
        <f>X384</f>
        <v>12569.000000000002</v>
      </c>
    </row>
    <row r="384" spans="1:24" s="27" customFormat="1" ht="33" customHeight="1" outlineLevel="6">
      <c r="A384" s="72" t="s">
        <v>175</v>
      </c>
      <c r="B384" s="12" t="s">
        <v>13</v>
      </c>
      <c r="C384" s="12" t="s">
        <v>355</v>
      </c>
      <c r="D384" s="12" t="s">
        <v>5</v>
      </c>
      <c r="E384" s="12"/>
      <c r="F384" s="90">
        <f>F385</f>
        <v>12569.000000000002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0">
        <f>X385</f>
        <v>12569.000000000002</v>
      </c>
    </row>
    <row r="385" spans="1:24" s="27" customFormat="1" ht="31.5" outlineLevel="6">
      <c r="A385" s="52" t="s">
        <v>146</v>
      </c>
      <c r="B385" s="19" t="s">
        <v>13</v>
      </c>
      <c r="C385" s="19" t="s">
        <v>356</v>
      </c>
      <c r="D385" s="19" t="s">
        <v>5</v>
      </c>
      <c r="E385" s="19"/>
      <c r="F385" s="86">
        <f>F386+F390+F393</f>
        <v>12569.000000000002</v>
      </c>
      <c r="G385" s="7">
        <f aca="true" t="shared" si="60" ref="G385:V385">G386</f>
        <v>0</v>
      </c>
      <c r="H385" s="7">
        <f t="shared" si="60"/>
        <v>0</v>
      </c>
      <c r="I385" s="7">
        <f t="shared" si="60"/>
        <v>0</v>
      </c>
      <c r="J385" s="7">
        <f t="shared" si="60"/>
        <v>0</v>
      </c>
      <c r="K385" s="7">
        <f t="shared" si="60"/>
        <v>0</v>
      </c>
      <c r="L385" s="7">
        <f t="shared" si="60"/>
        <v>0</v>
      </c>
      <c r="M385" s="7">
        <f t="shared" si="60"/>
        <v>0</v>
      </c>
      <c r="N385" s="7">
        <f t="shared" si="60"/>
        <v>0</v>
      </c>
      <c r="O385" s="7">
        <f t="shared" si="60"/>
        <v>0</v>
      </c>
      <c r="P385" s="7">
        <f t="shared" si="60"/>
        <v>0</v>
      </c>
      <c r="Q385" s="7">
        <f t="shared" si="60"/>
        <v>0</v>
      </c>
      <c r="R385" s="7">
        <f t="shared" si="60"/>
        <v>0</v>
      </c>
      <c r="S385" s="7">
        <f t="shared" si="60"/>
        <v>0</v>
      </c>
      <c r="T385" s="7">
        <f t="shared" si="60"/>
        <v>0</v>
      </c>
      <c r="U385" s="7">
        <f t="shared" si="60"/>
        <v>0</v>
      </c>
      <c r="V385" s="7">
        <f t="shared" si="60"/>
        <v>0</v>
      </c>
      <c r="X385" s="86">
        <f>X386+X390+X393</f>
        <v>12569.000000000002</v>
      </c>
    </row>
    <row r="386" spans="1:24" s="27" customFormat="1" ht="15.75" outlineLevel="6">
      <c r="A386" s="5" t="s">
        <v>114</v>
      </c>
      <c r="B386" s="6" t="s">
        <v>13</v>
      </c>
      <c r="C386" s="6" t="s">
        <v>356</v>
      </c>
      <c r="D386" s="6" t="s">
        <v>115</v>
      </c>
      <c r="E386" s="6"/>
      <c r="F386" s="87">
        <f>F387+F388+F389</f>
        <v>11122.400000000001</v>
      </c>
      <c r="G386" s="87">
        <f aca="true" t="shared" si="61" ref="G386:X386">G387+G388+G389</f>
        <v>0</v>
      </c>
      <c r="H386" s="87">
        <f t="shared" si="61"/>
        <v>0</v>
      </c>
      <c r="I386" s="87">
        <f t="shared" si="61"/>
        <v>0</v>
      </c>
      <c r="J386" s="87">
        <f t="shared" si="61"/>
        <v>0</v>
      </c>
      <c r="K386" s="87">
        <f t="shared" si="61"/>
        <v>0</v>
      </c>
      <c r="L386" s="87">
        <f t="shared" si="61"/>
        <v>0</v>
      </c>
      <c r="M386" s="87">
        <f t="shared" si="61"/>
        <v>0</v>
      </c>
      <c r="N386" s="87">
        <f t="shared" si="61"/>
        <v>0</v>
      </c>
      <c r="O386" s="87">
        <f t="shared" si="61"/>
        <v>0</v>
      </c>
      <c r="P386" s="87">
        <f t="shared" si="61"/>
        <v>0</v>
      </c>
      <c r="Q386" s="87">
        <f t="shared" si="61"/>
        <v>0</v>
      </c>
      <c r="R386" s="87">
        <f t="shared" si="61"/>
        <v>0</v>
      </c>
      <c r="S386" s="87">
        <f t="shared" si="61"/>
        <v>0</v>
      </c>
      <c r="T386" s="87">
        <f t="shared" si="61"/>
        <v>0</v>
      </c>
      <c r="U386" s="87">
        <f t="shared" si="61"/>
        <v>0</v>
      </c>
      <c r="V386" s="87">
        <f t="shared" si="61"/>
        <v>0</v>
      </c>
      <c r="W386" s="87">
        <f t="shared" si="61"/>
        <v>0</v>
      </c>
      <c r="X386" s="87">
        <f t="shared" si="61"/>
        <v>11122.400000000001</v>
      </c>
    </row>
    <row r="387" spans="1:24" s="27" customFormat="1" ht="15.75" outlineLevel="6">
      <c r="A387" s="49" t="s">
        <v>267</v>
      </c>
      <c r="B387" s="50" t="s">
        <v>13</v>
      </c>
      <c r="C387" s="50" t="s">
        <v>356</v>
      </c>
      <c r="D387" s="50" t="s">
        <v>116</v>
      </c>
      <c r="E387" s="50"/>
      <c r="F387" s="88">
        <v>8567.7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8">
        <v>8567.7</v>
      </c>
    </row>
    <row r="388" spans="1:24" s="27" customFormat="1" ht="31.5" outlineLevel="6">
      <c r="A388" s="49" t="s">
        <v>273</v>
      </c>
      <c r="B388" s="50" t="s">
        <v>13</v>
      </c>
      <c r="C388" s="50" t="s">
        <v>356</v>
      </c>
      <c r="D388" s="50" t="s">
        <v>117</v>
      </c>
      <c r="E388" s="50"/>
      <c r="F388" s="88"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88">
        <v>0</v>
      </c>
    </row>
    <row r="389" spans="1:24" s="27" customFormat="1" ht="47.25" outlineLevel="6">
      <c r="A389" s="49" t="s">
        <v>271</v>
      </c>
      <c r="B389" s="50" t="s">
        <v>13</v>
      </c>
      <c r="C389" s="50" t="s">
        <v>356</v>
      </c>
      <c r="D389" s="50" t="s">
        <v>272</v>
      </c>
      <c r="E389" s="50"/>
      <c r="F389" s="88">
        <v>2554.7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8">
        <v>2554.7</v>
      </c>
    </row>
    <row r="390" spans="1:24" s="27" customFormat="1" ht="31.5" outlineLevel="6">
      <c r="A390" s="5" t="s">
        <v>96</v>
      </c>
      <c r="B390" s="6" t="s">
        <v>13</v>
      </c>
      <c r="C390" s="6" t="s">
        <v>356</v>
      </c>
      <c r="D390" s="6" t="s">
        <v>97</v>
      </c>
      <c r="E390" s="6"/>
      <c r="F390" s="87">
        <f>F391+F392</f>
        <v>1358.6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1358.6</v>
      </c>
    </row>
    <row r="391" spans="1:24" s="27" customFormat="1" ht="31.5" outlineLevel="6">
      <c r="A391" s="49" t="s">
        <v>98</v>
      </c>
      <c r="B391" s="50" t="s">
        <v>13</v>
      </c>
      <c r="C391" s="50" t="s">
        <v>356</v>
      </c>
      <c r="D391" s="50" t="s">
        <v>99</v>
      </c>
      <c r="E391" s="50"/>
      <c r="F391" s="88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0</v>
      </c>
    </row>
    <row r="392" spans="1:24" s="27" customFormat="1" ht="31.5" outlineLevel="6">
      <c r="A392" s="49" t="s">
        <v>100</v>
      </c>
      <c r="B392" s="50" t="s">
        <v>13</v>
      </c>
      <c r="C392" s="50" t="s">
        <v>356</v>
      </c>
      <c r="D392" s="50" t="s">
        <v>101</v>
      </c>
      <c r="E392" s="50"/>
      <c r="F392" s="88">
        <v>1358.6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1358.6</v>
      </c>
    </row>
    <row r="393" spans="1:24" s="27" customFormat="1" ht="15.75" outlineLevel="6">
      <c r="A393" s="5" t="s">
        <v>102</v>
      </c>
      <c r="B393" s="6" t="s">
        <v>13</v>
      </c>
      <c r="C393" s="6" t="s">
        <v>356</v>
      </c>
      <c r="D393" s="6" t="s">
        <v>103</v>
      </c>
      <c r="E393" s="6"/>
      <c r="F393" s="87">
        <f>F394+F395</f>
        <v>88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X394+X395</f>
        <v>88</v>
      </c>
    </row>
    <row r="394" spans="1:24" s="27" customFormat="1" ht="31.5" outlineLevel="6">
      <c r="A394" s="49" t="s">
        <v>104</v>
      </c>
      <c r="B394" s="50" t="s">
        <v>13</v>
      </c>
      <c r="C394" s="50" t="s">
        <v>356</v>
      </c>
      <c r="D394" s="50" t="s">
        <v>106</v>
      </c>
      <c r="E394" s="50"/>
      <c r="F394" s="88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8">
        <v>3</v>
      </c>
    </row>
    <row r="395" spans="1:24" s="27" customFormat="1" ht="15.75" outlineLevel="6">
      <c r="A395" s="49" t="s">
        <v>105</v>
      </c>
      <c r="B395" s="50" t="s">
        <v>13</v>
      </c>
      <c r="C395" s="50" t="s">
        <v>356</v>
      </c>
      <c r="D395" s="50" t="s">
        <v>107</v>
      </c>
      <c r="E395" s="50"/>
      <c r="F395" s="88">
        <v>85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85</v>
      </c>
    </row>
    <row r="396" spans="1:24" s="27" customFormat="1" ht="17.25" customHeight="1" outlineLevel="6">
      <c r="A396" s="16" t="s">
        <v>72</v>
      </c>
      <c r="B396" s="17" t="s">
        <v>52</v>
      </c>
      <c r="C396" s="17"/>
      <c r="D396" s="17" t="s">
        <v>5</v>
      </c>
      <c r="E396" s="17"/>
      <c r="F396" s="18">
        <f>F397</f>
        <v>18820</v>
      </c>
      <c r="G396" s="18" t="e">
        <f>G397+#REF!+#REF!</f>
        <v>#REF!</v>
      </c>
      <c r="H396" s="18" t="e">
        <f>H397+#REF!+#REF!</f>
        <v>#REF!</v>
      </c>
      <c r="I396" s="18" t="e">
        <f>I397+#REF!+#REF!</f>
        <v>#REF!</v>
      </c>
      <c r="J396" s="18" t="e">
        <f>J397+#REF!+#REF!</f>
        <v>#REF!</v>
      </c>
      <c r="K396" s="18" t="e">
        <f>K397+#REF!+#REF!</f>
        <v>#REF!</v>
      </c>
      <c r="L396" s="18" t="e">
        <f>L397+#REF!+#REF!</f>
        <v>#REF!</v>
      </c>
      <c r="M396" s="18" t="e">
        <f>M397+#REF!+#REF!</f>
        <v>#REF!</v>
      </c>
      <c r="N396" s="18" t="e">
        <f>N397+#REF!+#REF!</f>
        <v>#REF!</v>
      </c>
      <c r="O396" s="18" t="e">
        <f>O397+#REF!+#REF!</f>
        <v>#REF!</v>
      </c>
      <c r="P396" s="18" t="e">
        <f>P397+#REF!+#REF!</f>
        <v>#REF!</v>
      </c>
      <c r="Q396" s="18" t="e">
        <f>Q397+#REF!+#REF!</f>
        <v>#REF!</v>
      </c>
      <c r="R396" s="18" t="e">
        <f>R397+#REF!+#REF!</f>
        <v>#REF!</v>
      </c>
      <c r="S396" s="18" t="e">
        <f>S397+#REF!+#REF!</f>
        <v>#REF!</v>
      </c>
      <c r="T396" s="18" t="e">
        <f>T397+#REF!+#REF!</f>
        <v>#REF!</v>
      </c>
      <c r="U396" s="18" t="e">
        <f>U397+#REF!+#REF!</f>
        <v>#REF!</v>
      </c>
      <c r="V396" s="18" t="e">
        <f>V397+#REF!+#REF!</f>
        <v>#REF!</v>
      </c>
      <c r="X396" s="18">
        <f>X397</f>
        <v>18820</v>
      </c>
    </row>
    <row r="397" spans="1:24" s="27" customFormat="1" ht="15.75" outlineLevel="3">
      <c r="A397" s="8" t="s">
        <v>38</v>
      </c>
      <c r="B397" s="9" t="s">
        <v>14</v>
      </c>
      <c r="C397" s="9" t="s">
        <v>275</v>
      </c>
      <c r="D397" s="9" t="s">
        <v>5</v>
      </c>
      <c r="E397" s="9"/>
      <c r="F397" s="10">
        <f>F398+F414+F418+F422</f>
        <v>18820</v>
      </c>
      <c r="G397" s="10" t="e">
        <f>G398+#REF!+#REF!</f>
        <v>#REF!</v>
      </c>
      <c r="H397" s="10" t="e">
        <f>H398+#REF!+#REF!</f>
        <v>#REF!</v>
      </c>
      <c r="I397" s="10" t="e">
        <f>I398+#REF!+#REF!</f>
        <v>#REF!</v>
      </c>
      <c r="J397" s="10" t="e">
        <f>J398+#REF!+#REF!</f>
        <v>#REF!</v>
      </c>
      <c r="K397" s="10" t="e">
        <f>K398+#REF!+#REF!</f>
        <v>#REF!</v>
      </c>
      <c r="L397" s="10" t="e">
        <f>L398+#REF!+#REF!</f>
        <v>#REF!</v>
      </c>
      <c r="M397" s="10" t="e">
        <f>M398+#REF!+#REF!</f>
        <v>#REF!</v>
      </c>
      <c r="N397" s="10" t="e">
        <f>N398+#REF!+#REF!</f>
        <v>#REF!</v>
      </c>
      <c r="O397" s="10" t="e">
        <f>O398+#REF!+#REF!</f>
        <v>#REF!</v>
      </c>
      <c r="P397" s="10" t="e">
        <f>P398+#REF!+#REF!</f>
        <v>#REF!</v>
      </c>
      <c r="Q397" s="10" t="e">
        <f>Q398+#REF!+#REF!</f>
        <v>#REF!</v>
      </c>
      <c r="R397" s="10" t="e">
        <f>R398+#REF!+#REF!</f>
        <v>#REF!</v>
      </c>
      <c r="S397" s="10" t="e">
        <f>S398+#REF!+#REF!</f>
        <v>#REF!</v>
      </c>
      <c r="T397" s="10" t="e">
        <f>T398+#REF!+#REF!</f>
        <v>#REF!</v>
      </c>
      <c r="U397" s="10" t="e">
        <f>U398+#REF!+#REF!</f>
        <v>#REF!</v>
      </c>
      <c r="V397" s="10" t="e">
        <f>V398+#REF!+#REF!</f>
        <v>#REF!</v>
      </c>
      <c r="X397" s="10">
        <f>X398+X414+X418+X422</f>
        <v>18820</v>
      </c>
    </row>
    <row r="398" spans="1:24" s="27" customFormat="1" ht="19.5" customHeight="1" outlineLevel="3">
      <c r="A398" s="14" t="s">
        <v>176</v>
      </c>
      <c r="B398" s="12" t="s">
        <v>14</v>
      </c>
      <c r="C398" s="12" t="s">
        <v>357</v>
      </c>
      <c r="D398" s="12" t="s">
        <v>5</v>
      </c>
      <c r="E398" s="12"/>
      <c r="F398" s="13">
        <f>F399+F403</f>
        <v>18470</v>
      </c>
      <c r="G398" s="13">
        <f aca="true" t="shared" si="62" ref="G398:V398">G404</f>
        <v>0</v>
      </c>
      <c r="H398" s="13">
        <f t="shared" si="62"/>
        <v>0</v>
      </c>
      <c r="I398" s="13">
        <f t="shared" si="62"/>
        <v>0</v>
      </c>
      <c r="J398" s="13">
        <f t="shared" si="62"/>
        <v>0</v>
      </c>
      <c r="K398" s="13">
        <f t="shared" si="62"/>
        <v>0</v>
      </c>
      <c r="L398" s="13">
        <f t="shared" si="62"/>
        <v>0</v>
      </c>
      <c r="M398" s="13">
        <f t="shared" si="62"/>
        <v>0</v>
      </c>
      <c r="N398" s="13">
        <f t="shared" si="62"/>
        <v>0</v>
      </c>
      <c r="O398" s="13">
        <f t="shared" si="62"/>
        <v>0</v>
      </c>
      <c r="P398" s="13">
        <f t="shared" si="62"/>
        <v>0</v>
      </c>
      <c r="Q398" s="13">
        <f t="shared" si="62"/>
        <v>0</v>
      </c>
      <c r="R398" s="13">
        <f t="shared" si="62"/>
        <v>0</v>
      </c>
      <c r="S398" s="13">
        <f t="shared" si="62"/>
        <v>0</v>
      </c>
      <c r="T398" s="13">
        <f t="shared" si="62"/>
        <v>0</v>
      </c>
      <c r="U398" s="13">
        <f t="shared" si="62"/>
        <v>0</v>
      </c>
      <c r="V398" s="13">
        <f t="shared" si="62"/>
        <v>0</v>
      </c>
      <c r="X398" s="13">
        <f>X399+X403</f>
        <v>18470</v>
      </c>
    </row>
    <row r="399" spans="1:24" s="27" customFormat="1" ht="19.5" customHeight="1" outlineLevel="3">
      <c r="A399" s="52" t="s">
        <v>127</v>
      </c>
      <c r="B399" s="19" t="s">
        <v>14</v>
      </c>
      <c r="C399" s="19" t="s">
        <v>358</v>
      </c>
      <c r="D399" s="19" t="s">
        <v>5</v>
      </c>
      <c r="E399" s="19"/>
      <c r="F399" s="20">
        <f>F400</f>
        <v>70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20">
        <f>X400</f>
        <v>70</v>
      </c>
    </row>
    <row r="400" spans="1:24" s="27" customFormat="1" ht="32.25" customHeight="1" outlineLevel="3">
      <c r="A400" s="79" t="s">
        <v>177</v>
      </c>
      <c r="B400" s="6" t="s">
        <v>14</v>
      </c>
      <c r="C400" s="6" t="s">
        <v>359</v>
      </c>
      <c r="D400" s="6" t="s">
        <v>5</v>
      </c>
      <c r="E400" s="6"/>
      <c r="F400" s="7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7">
        <f>X401</f>
        <v>70</v>
      </c>
    </row>
    <row r="401" spans="1:24" s="27" customFormat="1" ht="19.5" customHeight="1" outlineLevel="3">
      <c r="A401" s="49" t="s">
        <v>96</v>
      </c>
      <c r="B401" s="50" t="s">
        <v>14</v>
      </c>
      <c r="C401" s="50" t="s">
        <v>359</v>
      </c>
      <c r="D401" s="50" t="s">
        <v>97</v>
      </c>
      <c r="E401" s="50"/>
      <c r="F401" s="51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51">
        <f>X402</f>
        <v>70</v>
      </c>
    </row>
    <row r="402" spans="1:24" s="27" customFormat="1" ht="19.5" customHeight="1" outlineLevel="3">
      <c r="A402" s="49" t="s">
        <v>100</v>
      </c>
      <c r="B402" s="50" t="s">
        <v>14</v>
      </c>
      <c r="C402" s="50" t="s">
        <v>359</v>
      </c>
      <c r="D402" s="50" t="s">
        <v>101</v>
      </c>
      <c r="E402" s="50"/>
      <c r="F402" s="51"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1">
        <v>70</v>
      </c>
    </row>
    <row r="403" spans="1:24" s="27" customFormat="1" ht="35.25" customHeight="1" outlineLevel="3">
      <c r="A403" s="66" t="s">
        <v>178</v>
      </c>
      <c r="B403" s="19" t="s">
        <v>14</v>
      </c>
      <c r="C403" s="19" t="s">
        <v>360</v>
      </c>
      <c r="D403" s="19" t="s">
        <v>5</v>
      </c>
      <c r="E403" s="19"/>
      <c r="F403" s="20">
        <f>F404+F408+F411</f>
        <v>18400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X404+X408+X411</f>
        <v>18400</v>
      </c>
    </row>
    <row r="404" spans="1:24" s="27" customFormat="1" ht="31.5" outlineLevel="3">
      <c r="A404" s="5" t="s">
        <v>179</v>
      </c>
      <c r="B404" s="6" t="s">
        <v>14</v>
      </c>
      <c r="C404" s="6" t="s">
        <v>361</v>
      </c>
      <c r="D404" s="6" t="s">
        <v>5</v>
      </c>
      <c r="E404" s="6"/>
      <c r="F404" s="7">
        <f>F405</f>
        <v>10200</v>
      </c>
      <c r="G404" s="7">
        <f aca="true" t="shared" si="63" ref="G404:V404">G406</f>
        <v>0</v>
      </c>
      <c r="H404" s="7">
        <f t="shared" si="63"/>
        <v>0</v>
      </c>
      <c r="I404" s="7">
        <f t="shared" si="63"/>
        <v>0</v>
      </c>
      <c r="J404" s="7">
        <f t="shared" si="63"/>
        <v>0</v>
      </c>
      <c r="K404" s="7">
        <f t="shared" si="63"/>
        <v>0</v>
      </c>
      <c r="L404" s="7">
        <f t="shared" si="63"/>
        <v>0</v>
      </c>
      <c r="M404" s="7">
        <f t="shared" si="63"/>
        <v>0</v>
      </c>
      <c r="N404" s="7">
        <f t="shared" si="63"/>
        <v>0</v>
      </c>
      <c r="O404" s="7">
        <f t="shared" si="63"/>
        <v>0</v>
      </c>
      <c r="P404" s="7">
        <f t="shared" si="63"/>
        <v>0</v>
      </c>
      <c r="Q404" s="7">
        <f t="shared" si="63"/>
        <v>0</v>
      </c>
      <c r="R404" s="7">
        <f t="shared" si="63"/>
        <v>0</v>
      </c>
      <c r="S404" s="7">
        <f t="shared" si="63"/>
        <v>0</v>
      </c>
      <c r="T404" s="7">
        <f t="shared" si="63"/>
        <v>0</v>
      </c>
      <c r="U404" s="7">
        <f t="shared" si="63"/>
        <v>0</v>
      </c>
      <c r="V404" s="7">
        <f t="shared" si="63"/>
        <v>0</v>
      </c>
      <c r="X404" s="7">
        <f>X405</f>
        <v>10200</v>
      </c>
    </row>
    <row r="405" spans="1:24" s="27" customFormat="1" ht="15.75" outlineLevel="3">
      <c r="A405" s="49" t="s">
        <v>124</v>
      </c>
      <c r="B405" s="50" t="s">
        <v>14</v>
      </c>
      <c r="C405" s="50" t="s">
        <v>361</v>
      </c>
      <c r="D405" s="50" t="s">
        <v>125</v>
      </c>
      <c r="E405" s="50"/>
      <c r="F405" s="51">
        <f>F406+F407</f>
        <v>10200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1">
        <f>X406+X407</f>
        <v>10200</v>
      </c>
    </row>
    <row r="406" spans="1:24" s="27" customFormat="1" ht="47.25" outlineLevel="3">
      <c r="A406" s="58" t="s">
        <v>210</v>
      </c>
      <c r="B406" s="50" t="s">
        <v>14</v>
      </c>
      <c r="C406" s="50" t="s">
        <v>361</v>
      </c>
      <c r="D406" s="50" t="s">
        <v>85</v>
      </c>
      <c r="E406" s="50"/>
      <c r="F406" s="51"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1">
        <v>10200</v>
      </c>
    </row>
    <row r="407" spans="1:24" s="27" customFormat="1" ht="15.75" outlineLevel="3">
      <c r="A407" s="61" t="s">
        <v>86</v>
      </c>
      <c r="B407" s="50" t="s">
        <v>14</v>
      </c>
      <c r="C407" s="50" t="s">
        <v>386</v>
      </c>
      <c r="D407" s="50" t="s">
        <v>87</v>
      </c>
      <c r="E407" s="50"/>
      <c r="F407" s="51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1">
        <v>0</v>
      </c>
    </row>
    <row r="408" spans="1:24" s="27" customFormat="1" ht="31.5" outlineLevel="3">
      <c r="A408" s="5" t="s">
        <v>180</v>
      </c>
      <c r="B408" s="6" t="s">
        <v>14</v>
      </c>
      <c r="C408" s="6" t="s">
        <v>362</v>
      </c>
      <c r="D408" s="6" t="s">
        <v>5</v>
      </c>
      <c r="E408" s="6"/>
      <c r="F408" s="7">
        <f>F409</f>
        <v>8200</v>
      </c>
      <c r="G408" s="7">
        <f aca="true" t="shared" si="64" ref="G408:V408">G410</f>
        <v>0</v>
      </c>
      <c r="H408" s="7">
        <f t="shared" si="64"/>
        <v>0</v>
      </c>
      <c r="I408" s="7">
        <f t="shared" si="64"/>
        <v>0</v>
      </c>
      <c r="J408" s="7">
        <f t="shared" si="64"/>
        <v>0</v>
      </c>
      <c r="K408" s="7">
        <f t="shared" si="64"/>
        <v>0</v>
      </c>
      <c r="L408" s="7">
        <f t="shared" si="64"/>
        <v>0</v>
      </c>
      <c r="M408" s="7">
        <f t="shared" si="64"/>
        <v>0</v>
      </c>
      <c r="N408" s="7">
        <f t="shared" si="64"/>
        <v>0</v>
      </c>
      <c r="O408" s="7">
        <f t="shared" si="64"/>
        <v>0</v>
      </c>
      <c r="P408" s="7">
        <f t="shared" si="64"/>
        <v>0</v>
      </c>
      <c r="Q408" s="7">
        <f t="shared" si="64"/>
        <v>0</v>
      </c>
      <c r="R408" s="7">
        <f t="shared" si="64"/>
        <v>0</v>
      </c>
      <c r="S408" s="7">
        <f t="shared" si="64"/>
        <v>0</v>
      </c>
      <c r="T408" s="7">
        <f t="shared" si="64"/>
        <v>0</v>
      </c>
      <c r="U408" s="7">
        <f t="shared" si="64"/>
        <v>0</v>
      </c>
      <c r="V408" s="7">
        <f t="shared" si="64"/>
        <v>0</v>
      </c>
      <c r="X408" s="7">
        <f>X409</f>
        <v>8200</v>
      </c>
    </row>
    <row r="409" spans="1:24" s="27" customFormat="1" ht="15.75" outlineLevel="3">
      <c r="A409" s="49" t="s">
        <v>124</v>
      </c>
      <c r="B409" s="50" t="s">
        <v>14</v>
      </c>
      <c r="C409" s="50" t="s">
        <v>362</v>
      </c>
      <c r="D409" s="50" t="s">
        <v>125</v>
      </c>
      <c r="E409" s="50"/>
      <c r="F409" s="51">
        <f>F410</f>
        <v>8200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</f>
        <v>8200</v>
      </c>
    </row>
    <row r="410" spans="1:24" s="27" customFormat="1" ht="47.25" outlineLevel="3">
      <c r="A410" s="58" t="s">
        <v>210</v>
      </c>
      <c r="B410" s="50" t="s">
        <v>14</v>
      </c>
      <c r="C410" s="50" t="s">
        <v>362</v>
      </c>
      <c r="D410" s="50" t="s">
        <v>85</v>
      </c>
      <c r="E410" s="50"/>
      <c r="F410" s="51"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8200</v>
      </c>
    </row>
    <row r="411" spans="1:24" s="27" customFormat="1" ht="21.75" customHeight="1" outlineLevel="3">
      <c r="A411" s="79" t="s">
        <v>261</v>
      </c>
      <c r="B411" s="6" t="s">
        <v>14</v>
      </c>
      <c r="C411" s="6" t="s">
        <v>363</v>
      </c>
      <c r="D411" s="6" t="s">
        <v>5</v>
      </c>
      <c r="E411" s="6"/>
      <c r="F411" s="7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0</v>
      </c>
    </row>
    <row r="412" spans="1:24" s="27" customFormat="1" ht="15.75" outlineLevel="3">
      <c r="A412" s="49" t="s">
        <v>124</v>
      </c>
      <c r="B412" s="50" t="s">
        <v>14</v>
      </c>
      <c r="C412" s="50" t="s">
        <v>363</v>
      </c>
      <c r="D412" s="50" t="s">
        <v>125</v>
      </c>
      <c r="E412" s="50"/>
      <c r="F412" s="51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1">
        <f>X413</f>
        <v>0</v>
      </c>
    </row>
    <row r="413" spans="1:24" s="27" customFormat="1" ht="47.25" outlineLevel="3">
      <c r="A413" s="58" t="s">
        <v>210</v>
      </c>
      <c r="B413" s="50" t="s">
        <v>14</v>
      </c>
      <c r="C413" s="50" t="s">
        <v>363</v>
      </c>
      <c r="D413" s="50" t="s">
        <v>85</v>
      </c>
      <c r="E413" s="50"/>
      <c r="F413" s="51"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v>0</v>
      </c>
    </row>
    <row r="414" spans="1:24" s="27" customFormat="1" ht="15.75" outlineLevel="3">
      <c r="A414" s="8" t="s">
        <v>244</v>
      </c>
      <c r="B414" s="9" t="s">
        <v>14</v>
      </c>
      <c r="C414" s="9" t="s">
        <v>364</v>
      </c>
      <c r="D414" s="9" t="s">
        <v>5</v>
      </c>
      <c r="E414" s="9"/>
      <c r="F414" s="10">
        <f>F415</f>
        <v>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0">
        <f>X415</f>
        <v>200</v>
      </c>
    </row>
    <row r="415" spans="1:24" s="27" customFormat="1" ht="36" customHeight="1" outlineLevel="3">
      <c r="A415" s="79" t="s">
        <v>181</v>
      </c>
      <c r="B415" s="6" t="s">
        <v>14</v>
      </c>
      <c r="C415" s="6" t="s">
        <v>365</v>
      </c>
      <c r="D415" s="6" t="s">
        <v>5</v>
      </c>
      <c r="E415" s="6"/>
      <c r="F415" s="7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200</v>
      </c>
    </row>
    <row r="416" spans="1:24" s="27" customFormat="1" ht="31.5" outlineLevel="3">
      <c r="A416" s="49" t="s">
        <v>96</v>
      </c>
      <c r="B416" s="50" t="s">
        <v>14</v>
      </c>
      <c r="C416" s="50" t="s">
        <v>365</v>
      </c>
      <c r="D416" s="50" t="s">
        <v>97</v>
      </c>
      <c r="E416" s="50"/>
      <c r="F416" s="51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200</v>
      </c>
    </row>
    <row r="417" spans="1:24" s="27" customFormat="1" ht="31.5" outlineLevel="3">
      <c r="A417" s="49" t="s">
        <v>100</v>
      </c>
      <c r="B417" s="50" t="s">
        <v>14</v>
      </c>
      <c r="C417" s="50" t="s">
        <v>365</v>
      </c>
      <c r="D417" s="50" t="s">
        <v>101</v>
      </c>
      <c r="E417" s="50"/>
      <c r="F417" s="51"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200</v>
      </c>
    </row>
    <row r="418" spans="1:24" s="27" customFormat="1" ht="15.75" outlineLevel="3">
      <c r="A418" s="8" t="s">
        <v>245</v>
      </c>
      <c r="B418" s="9" t="s">
        <v>14</v>
      </c>
      <c r="C418" s="9" t="s">
        <v>366</v>
      </c>
      <c r="D418" s="9" t="s">
        <v>5</v>
      </c>
      <c r="E418" s="9"/>
      <c r="F418" s="10">
        <f>F419</f>
        <v>100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100</v>
      </c>
    </row>
    <row r="419" spans="1:24" s="27" customFormat="1" ht="31.5" outlineLevel="3">
      <c r="A419" s="79" t="s">
        <v>182</v>
      </c>
      <c r="B419" s="6" t="s">
        <v>14</v>
      </c>
      <c r="C419" s="6" t="s">
        <v>367</v>
      </c>
      <c r="D419" s="6" t="s">
        <v>5</v>
      </c>
      <c r="E419" s="6"/>
      <c r="F419" s="7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100</v>
      </c>
    </row>
    <row r="420" spans="1:24" s="27" customFormat="1" ht="31.5" outlineLevel="3">
      <c r="A420" s="49" t="s">
        <v>96</v>
      </c>
      <c r="B420" s="50" t="s">
        <v>14</v>
      </c>
      <c r="C420" s="50" t="s">
        <v>367</v>
      </c>
      <c r="D420" s="50" t="s">
        <v>97</v>
      </c>
      <c r="E420" s="50"/>
      <c r="F420" s="51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100</v>
      </c>
    </row>
    <row r="421" spans="1:24" s="27" customFormat="1" ht="31.5" outlineLevel="3">
      <c r="A421" s="49" t="s">
        <v>100</v>
      </c>
      <c r="B421" s="50" t="s">
        <v>14</v>
      </c>
      <c r="C421" s="50" t="s">
        <v>367</v>
      </c>
      <c r="D421" s="50" t="s">
        <v>101</v>
      </c>
      <c r="E421" s="50"/>
      <c r="F421" s="51"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100</v>
      </c>
    </row>
    <row r="422" spans="1:24" s="27" customFormat="1" ht="15.75" outlineLevel="3">
      <c r="A422" s="8" t="s">
        <v>246</v>
      </c>
      <c r="B422" s="9" t="s">
        <v>14</v>
      </c>
      <c r="C422" s="9" t="s">
        <v>368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50</v>
      </c>
    </row>
    <row r="423" spans="1:24" s="27" customFormat="1" ht="31.5" outlineLevel="3">
      <c r="A423" s="79" t="s">
        <v>183</v>
      </c>
      <c r="B423" s="6" t="s">
        <v>14</v>
      </c>
      <c r="C423" s="6" t="s">
        <v>369</v>
      </c>
      <c r="D423" s="6" t="s">
        <v>5</v>
      </c>
      <c r="E423" s="6"/>
      <c r="F423" s="7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50</v>
      </c>
    </row>
    <row r="424" spans="1:24" s="27" customFormat="1" ht="31.5" outlineLevel="3">
      <c r="A424" s="49" t="s">
        <v>96</v>
      </c>
      <c r="B424" s="50" t="s">
        <v>14</v>
      </c>
      <c r="C424" s="50" t="s">
        <v>369</v>
      </c>
      <c r="D424" s="50" t="s">
        <v>97</v>
      </c>
      <c r="E424" s="50"/>
      <c r="F424" s="51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50</v>
      </c>
    </row>
    <row r="425" spans="1:24" s="27" customFormat="1" ht="31.5" outlineLevel="3">
      <c r="A425" s="49" t="s">
        <v>100</v>
      </c>
      <c r="B425" s="50" t="s">
        <v>14</v>
      </c>
      <c r="C425" s="50" t="s">
        <v>369</v>
      </c>
      <c r="D425" s="50" t="s">
        <v>101</v>
      </c>
      <c r="E425" s="50"/>
      <c r="F425" s="51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50</v>
      </c>
    </row>
    <row r="426" spans="1:24" s="27" customFormat="1" ht="17.25" customHeight="1" outlineLevel="6">
      <c r="A426" s="16" t="s">
        <v>51</v>
      </c>
      <c r="B426" s="17" t="s">
        <v>50</v>
      </c>
      <c r="C426" s="17" t="s">
        <v>275</v>
      </c>
      <c r="D426" s="17" t="s">
        <v>5</v>
      </c>
      <c r="E426" s="17"/>
      <c r="F426" s="18">
        <f>F427+F433+F442+F448</f>
        <v>915</v>
      </c>
      <c r="G426" s="18" t="e">
        <f aca="true" t="shared" si="65" ref="G426:V426">G427+G433+G442</f>
        <v>#REF!</v>
      </c>
      <c r="H426" s="18" t="e">
        <f t="shared" si="65"/>
        <v>#REF!</v>
      </c>
      <c r="I426" s="18" t="e">
        <f t="shared" si="65"/>
        <v>#REF!</v>
      </c>
      <c r="J426" s="18" t="e">
        <f t="shared" si="65"/>
        <v>#REF!</v>
      </c>
      <c r="K426" s="18" t="e">
        <f t="shared" si="65"/>
        <v>#REF!</v>
      </c>
      <c r="L426" s="18" t="e">
        <f t="shared" si="65"/>
        <v>#REF!</v>
      </c>
      <c r="M426" s="18" t="e">
        <f t="shared" si="65"/>
        <v>#REF!</v>
      </c>
      <c r="N426" s="18" t="e">
        <f t="shared" si="65"/>
        <v>#REF!</v>
      </c>
      <c r="O426" s="18" t="e">
        <f t="shared" si="65"/>
        <v>#REF!</v>
      </c>
      <c r="P426" s="18" t="e">
        <f t="shared" si="65"/>
        <v>#REF!</v>
      </c>
      <c r="Q426" s="18" t="e">
        <f t="shared" si="65"/>
        <v>#REF!</v>
      </c>
      <c r="R426" s="18" t="e">
        <f t="shared" si="65"/>
        <v>#REF!</v>
      </c>
      <c r="S426" s="18" t="e">
        <f t="shared" si="65"/>
        <v>#REF!</v>
      </c>
      <c r="T426" s="18" t="e">
        <f t="shared" si="65"/>
        <v>#REF!</v>
      </c>
      <c r="U426" s="18" t="e">
        <f t="shared" si="65"/>
        <v>#REF!</v>
      </c>
      <c r="V426" s="18" t="e">
        <f t="shared" si="65"/>
        <v>#REF!</v>
      </c>
      <c r="X426" s="18">
        <f>X427+X433+X442+X448</f>
        <v>915</v>
      </c>
    </row>
    <row r="427" spans="1:24" s="27" customFormat="1" ht="15.75" outlineLevel="3">
      <c r="A427" s="75" t="s">
        <v>40</v>
      </c>
      <c r="B427" s="33" t="s">
        <v>15</v>
      </c>
      <c r="C427" s="33" t="s">
        <v>275</v>
      </c>
      <c r="D427" s="33" t="s">
        <v>5</v>
      </c>
      <c r="E427" s="33"/>
      <c r="F427" s="68">
        <f>F428</f>
        <v>865</v>
      </c>
      <c r="G427" s="10">
        <f aca="true" t="shared" si="66" ref="G427:V427">G429</f>
        <v>0</v>
      </c>
      <c r="H427" s="10">
        <f t="shared" si="66"/>
        <v>0</v>
      </c>
      <c r="I427" s="10">
        <f t="shared" si="66"/>
        <v>0</v>
      </c>
      <c r="J427" s="10">
        <f t="shared" si="66"/>
        <v>0</v>
      </c>
      <c r="K427" s="10">
        <f t="shared" si="66"/>
        <v>0</v>
      </c>
      <c r="L427" s="10">
        <f t="shared" si="66"/>
        <v>0</v>
      </c>
      <c r="M427" s="10">
        <f t="shared" si="66"/>
        <v>0</v>
      </c>
      <c r="N427" s="10">
        <f t="shared" si="66"/>
        <v>0</v>
      </c>
      <c r="O427" s="10">
        <f t="shared" si="66"/>
        <v>0</v>
      </c>
      <c r="P427" s="10">
        <f t="shared" si="66"/>
        <v>0</v>
      </c>
      <c r="Q427" s="10">
        <f t="shared" si="66"/>
        <v>0</v>
      </c>
      <c r="R427" s="10">
        <f t="shared" si="66"/>
        <v>0</v>
      </c>
      <c r="S427" s="10">
        <f t="shared" si="66"/>
        <v>0</v>
      </c>
      <c r="T427" s="10">
        <f t="shared" si="66"/>
        <v>0</v>
      </c>
      <c r="U427" s="10">
        <f t="shared" si="66"/>
        <v>0</v>
      </c>
      <c r="V427" s="10">
        <f t="shared" si="66"/>
        <v>0</v>
      </c>
      <c r="X427" s="68">
        <f>X428</f>
        <v>865</v>
      </c>
    </row>
    <row r="428" spans="1:24" s="27" customFormat="1" ht="31.5" outlineLevel="3">
      <c r="A428" s="22" t="s">
        <v>139</v>
      </c>
      <c r="B428" s="9" t="s">
        <v>15</v>
      </c>
      <c r="C428" s="9" t="s">
        <v>276</v>
      </c>
      <c r="D428" s="9" t="s">
        <v>5</v>
      </c>
      <c r="E428" s="9"/>
      <c r="F428" s="10">
        <f>F429</f>
        <v>865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10">
        <f>X429</f>
        <v>865</v>
      </c>
    </row>
    <row r="429" spans="1:24" s="15" customFormat="1" ht="30.75" customHeight="1" outlineLevel="3">
      <c r="A429" s="22" t="s">
        <v>141</v>
      </c>
      <c r="B429" s="12" t="s">
        <v>15</v>
      </c>
      <c r="C429" s="12" t="s">
        <v>277</v>
      </c>
      <c r="D429" s="12" t="s">
        <v>5</v>
      </c>
      <c r="E429" s="12"/>
      <c r="F429" s="13">
        <f>F430</f>
        <v>865</v>
      </c>
      <c r="G429" s="13">
        <f aca="true" t="shared" si="67" ref="G429:V430">G430</f>
        <v>0</v>
      </c>
      <c r="H429" s="13">
        <f t="shared" si="67"/>
        <v>0</v>
      </c>
      <c r="I429" s="13">
        <f t="shared" si="67"/>
        <v>0</v>
      </c>
      <c r="J429" s="13">
        <f t="shared" si="67"/>
        <v>0</v>
      </c>
      <c r="K429" s="13">
        <f t="shared" si="67"/>
        <v>0</v>
      </c>
      <c r="L429" s="13">
        <f t="shared" si="67"/>
        <v>0</v>
      </c>
      <c r="M429" s="13">
        <f t="shared" si="67"/>
        <v>0</v>
      </c>
      <c r="N429" s="13">
        <f t="shared" si="67"/>
        <v>0</v>
      </c>
      <c r="O429" s="13">
        <f t="shared" si="67"/>
        <v>0</v>
      </c>
      <c r="P429" s="13">
        <f t="shared" si="67"/>
        <v>0</v>
      </c>
      <c r="Q429" s="13">
        <f t="shared" si="67"/>
        <v>0</v>
      </c>
      <c r="R429" s="13">
        <f t="shared" si="67"/>
        <v>0</v>
      </c>
      <c r="S429" s="13">
        <f t="shared" si="67"/>
        <v>0</v>
      </c>
      <c r="T429" s="13">
        <f t="shared" si="67"/>
        <v>0</v>
      </c>
      <c r="U429" s="13">
        <f t="shared" si="67"/>
        <v>0</v>
      </c>
      <c r="V429" s="13">
        <f t="shared" si="67"/>
        <v>0</v>
      </c>
      <c r="X429" s="13">
        <f>X430</f>
        <v>865</v>
      </c>
    </row>
    <row r="430" spans="1:24" s="27" customFormat="1" ht="33" customHeight="1" outlineLevel="4">
      <c r="A430" s="52" t="s">
        <v>184</v>
      </c>
      <c r="B430" s="19" t="s">
        <v>15</v>
      </c>
      <c r="C430" s="19" t="s">
        <v>370</v>
      </c>
      <c r="D430" s="19" t="s">
        <v>5</v>
      </c>
      <c r="E430" s="19"/>
      <c r="F430" s="20">
        <f>F431</f>
        <v>865</v>
      </c>
      <c r="G430" s="7">
        <f t="shared" si="67"/>
        <v>0</v>
      </c>
      <c r="H430" s="7">
        <f t="shared" si="67"/>
        <v>0</v>
      </c>
      <c r="I430" s="7">
        <f t="shared" si="67"/>
        <v>0</v>
      </c>
      <c r="J430" s="7">
        <f t="shared" si="67"/>
        <v>0</v>
      </c>
      <c r="K430" s="7">
        <f t="shared" si="67"/>
        <v>0</v>
      </c>
      <c r="L430" s="7">
        <f t="shared" si="67"/>
        <v>0</v>
      </c>
      <c r="M430" s="7">
        <f t="shared" si="67"/>
        <v>0</v>
      </c>
      <c r="N430" s="7">
        <f t="shared" si="67"/>
        <v>0</v>
      </c>
      <c r="O430" s="7">
        <f t="shared" si="67"/>
        <v>0</v>
      </c>
      <c r="P430" s="7">
        <f t="shared" si="67"/>
        <v>0</v>
      </c>
      <c r="Q430" s="7">
        <f t="shared" si="67"/>
        <v>0</v>
      </c>
      <c r="R430" s="7">
        <f t="shared" si="67"/>
        <v>0</v>
      </c>
      <c r="S430" s="7">
        <f t="shared" si="67"/>
        <v>0</v>
      </c>
      <c r="T430" s="7">
        <f t="shared" si="67"/>
        <v>0</v>
      </c>
      <c r="U430" s="7">
        <f t="shared" si="67"/>
        <v>0</v>
      </c>
      <c r="V430" s="7">
        <f t="shared" si="67"/>
        <v>0</v>
      </c>
      <c r="X430" s="20">
        <f>X431</f>
        <v>865</v>
      </c>
    </row>
    <row r="431" spans="1:24" s="27" customFormat="1" ht="15.75" outlineLevel="5">
      <c r="A431" s="5" t="s">
        <v>130</v>
      </c>
      <c r="B431" s="6" t="s">
        <v>15</v>
      </c>
      <c r="C431" s="6" t="s">
        <v>370</v>
      </c>
      <c r="D431" s="6" t="s">
        <v>128</v>
      </c>
      <c r="E431" s="6"/>
      <c r="F431" s="7">
        <f>F432</f>
        <v>865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7">
        <f>X432</f>
        <v>865</v>
      </c>
    </row>
    <row r="432" spans="1:24" s="27" customFormat="1" ht="31.5" outlineLevel="5">
      <c r="A432" s="49" t="s">
        <v>131</v>
      </c>
      <c r="B432" s="50" t="s">
        <v>15</v>
      </c>
      <c r="C432" s="50" t="s">
        <v>370</v>
      </c>
      <c r="D432" s="50" t="s">
        <v>129</v>
      </c>
      <c r="E432" s="50"/>
      <c r="F432" s="51"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1">
        <v>865</v>
      </c>
    </row>
    <row r="433" spans="1:24" s="27" customFormat="1" ht="15.75" outlineLevel="3">
      <c r="A433" s="75" t="s">
        <v>41</v>
      </c>
      <c r="B433" s="33" t="s">
        <v>16</v>
      </c>
      <c r="C433" s="33" t="s">
        <v>275</v>
      </c>
      <c r="D433" s="33" t="s">
        <v>5</v>
      </c>
      <c r="E433" s="33"/>
      <c r="F433" s="68">
        <f>F434+F438</f>
        <v>0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#REF!</f>
        <v>#REF!</v>
      </c>
      <c r="M433" s="10" t="e">
        <f>#REF!</f>
        <v>#REF!</v>
      </c>
      <c r="N433" s="10" t="e">
        <f>#REF!</f>
        <v>#REF!</v>
      </c>
      <c r="O433" s="10" t="e">
        <f>#REF!</f>
        <v>#REF!</v>
      </c>
      <c r="P433" s="10" t="e">
        <f>#REF!</f>
        <v>#REF!</v>
      </c>
      <c r="Q433" s="10" t="e">
        <f>#REF!</f>
        <v>#REF!</v>
      </c>
      <c r="R433" s="10" t="e">
        <f>#REF!</f>
        <v>#REF!</v>
      </c>
      <c r="S433" s="10" t="e">
        <f>#REF!</f>
        <v>#REF!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X433" s="68">
        <f>X434+X438</f>
        <v>0</v>
      </c>
    </row>
    <row r="434" spans="1:24" s="27" customFormat="1" ht="15.75" outlineLevel="5">
      <c r="A434" s="8" t="s">
        <v>247</v>
      </c>
      <c r="B434" s="9" t="s">
        <v>16</v>
      </c>
      <c r="C434" s="9" t="s">
        <v>371</v>
      </c>
      <c r="D434" s="9" t="s">
        <v>5</v>
      </c>
      <c r="E434" s="9"/>
      <c r="F434" s="10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">
        <f>X435</f>
        <v>0</v>
      </c>
    </row>
    <row r="435" spans="1:24" s="27" customFormat="1" ht="31.5" outlineLevel="5">
      <c r="A435" s="66" t="s">
        <v>185</v>
      </c>
      <c r="B435" s="19" t="s">
        <v>16</v>
      </c>
      <c r="C435" s="19" t="s">
        <v>372</v>
      </c>
      <c r="D435" s="19" t="s">
        <v>5</v>
      </c>
      <c r="E435" s="19"/>
      <c r="F435" s="20">
        <f>F436</f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20">
        <f>X436</f>
        <v>0</v>
      </c>
    </row>
    <row r="436" spans="1:24" s="27" customFormat="1" ht="31.5" outlineLevel="5">
      <c r="A436" s="5" t="s">
        <v>108</v>
      </c>
      <c r="B436" s="6" t="s">
        <v>16</v>
      </c>
      <c r="C436" s="6" t="s">
        <v>372</v>
      </c>
      <c r="D436" s="6" t="s">
        <v>110</v>
      </c>
      <c r="E436" s="6"/>
      <c r="F436" s="7">
        <f>F437</f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">
        <f>X437</f>
        <v>0</v>
      </c>
    </row>
    <row r="437" spans="1:24" s="27" customFormat="1" ht="15.75" outlineLevel="5">
      <c r="A437" s="49" t="s">
        <v>133</v>
      </c>
      <c r="B437" s="50" t="s">
        <v>16</v>
      </c>
      <c r="C437" s="50" t="s">
        <v>372</v>
      </c>
      <c r="D437" s="50" t="s">
        <v>132</v>
      </c>
      <c r="E437" s="50"/>
      <c r="F437" s="51"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1">
        <v>0</v>
      </c>
    </row>
    <row r="438" spans="1:24" s="27" customFormat="1" ht="15.75" outlineLevel="5">
      <c r="A438" s="8" t="s">
        <v>186</v>
      </c>
      <c r="B438" s="9" t="s">
        <v>16</v>
      </c>
      <c r="C438" s="9" t="s">
        <v>373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6.75" customHeight="1" outlineLevel="5">
      <c r="A439" s="66" t="s">
        <v>185</v>
      </c>
      <c r="B439" s="19" t="s">
        <v>16</v>
      </c>
      <c r="C439" s="19" t="s">
        <v>374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374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133</v>
      </c>
      <c r="B441" s="50" t="s">
        <v>16</v>
      </c>
      <c r="C441" s="50" t="s">
        <v>374</v>
      </c>
      <c r="D441" s="50" t="s">
        <v>132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275</v>
      </c>
      <c r="D442" s="33" t="s">
        <v>5</v>
      </c>
      <c r="E442" s="33"/>
      <c r="F442" s="68">
        <f>F443</f>
        <v>0</v>
      </c>
      <c r="G442" s="10">
        <f aca="true" t="shared" si="68" ref="G442:V442">G444</f>
        <v>0</v>
      </c>
      <c r="H442" s="10">
        <f t="shared" si="68"/>
        <v>0</v>
      </c>
      <c r="I442" s="10">
        <f t="shared" si="68"/>
        <v>0</v>
      </c>
      <c r="J442" s="10">
        <f t="shared" si="68"/>
        <v>0</v>
      </c>
      <c r="K442" s="10">
        <f t="shared" si="68"/>
        <v>0</v>
      </c>
      <c r="L442" s="10">
        <f t="shared" si="68"/>
        <v>0</v>
      </c>
      <c r="M442" s="10">
        <f t="shared" si="68"/>
        <v>0</v>
      </c>
      <c r="N442" s="10">
        <f t="shared" si="68"/>
        <v>0</v>
      </c>
      <c r="O442" s="10">
        <f t="shared" si="68"/>
        <v>0</v>
      </c>
      <c r="P442" s="10">
        <f t="shared" si="68"/>
        <v>0</v>
      </c>
      <c r="Q442" s="10">
        <f t="shared" si="68"/>
        <v>0</v>
      </c>
      <c r="R442" s="10">
        <f t="shared" si="68"/>
        <v>0</v>
      </c>
      <c r="S442" s="10">
        <f t="shared" si="68"/>
        <v>0</v>
      </c>
      <c r="T442" s="10">
        <f t="shared" si="68"/>
        <v>0</v>
      </c>
      <c r="U442" s="10">
        <f t="shared" si="68"/>
        <v>0</v>
      </c>
      <c r="V442" s="10">
        <f t="shared" si="68"/>
        <v>0</v>
      </c>
      <c r="X442" s="68">
        <f>X443</f>
        <v>0</v>
      </c>
    </row>
    <row r="443" spans="1:24" s="27" customFormat="1" ht="31.5" outlineLevel="5">
      <c r="A443" s="22" t="s">
        <v>139</v>
      </c>
      <c r="B443" s="9" t="s">
        <v>23</v>
      </c>
      <c r="C443" s="9" t="s">
        <v>276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141</v>
      </c>
      <c r="B444" s="12" t="s">
        <v>23</v>
      </c>
      <c r="C444" s="12" t="s">
        <v>277</v>
      </c>
      <c r="D444" s="12" t="s">
        <v>5</v>
      </c>
      <c r="E444" s="12"/>
      <c r="F444" s="13">
        <f>F445</f>
        <v>0</v>
      </c>
      <c r="G444" s="13">
        <f aca="true" t="shared" si="69" ref="G444:V445">G445</f>
        <v>0</v>
      </c>
      <c r="H444" s="13">
        <f t="shared" si="69"/>
        <v>0</v>
      </c>
      <c r="I444" s="13">
        <f t="shared" si="69"/>
        <v>0</v>
      </c>
      <c r="J444" s="13">
        <f t="shared" si="69"/>
        <v>0</v>
      </c>
      <c r="K444" s="13">
        <f t="shared" si="69"/>
        <v>0</v>
      </c>
      <c r="L444" s="13">
        <f t="shared" si="69"/>
        <v>0</v>
      </c>
      <c r="M444" s="13">
        <f t="shared" si="69"/>
        <v>0</v>
      </c>
      <c r="N444" s="13">
        <f t="shared" si="69"/>
        <v>0</v>
      </c>
      <c r="O444" s="13">
        <f t="shared" si="69"/>
        <v>0</v>
      </c>
      <c r="P444" s="13">
        <f t="shared" si="69"/>
        <v>0</v>
      </c>
      <c r="Q444" s="13">
        <f t="shared" si="69"/>
        <v>0</v>
      </c>
      <c r="R444" s="13">
        <f t="shared" si="69"/>
        <v>0</v>
      </c>
      <c r="S444" s="13">
        <f t="shared" si="69"/>
        <v>0</v>
      </c>
      <c r="T444" s="13">
        <f t="shared" si="69"/>
        <v>0</v>
      </c>
      <c r="U444" s="13">
        <f t="shared" si="69"/>
        <v>0</v>
      </c>
      <c r="V444" s="13">
        <f t="shared" si="69"/>
        <v>0</v>
      </c>
      <c r="X444" s="13">
        <f>X445</f>
        <v>0</v>
      </c>
    </row>
    <row r="445" spans="1:24" s="27" customFormat="1" ht="47.25" outlineLevel="5">
      <c r="A445" s="66" t="s">
        <v>187</v>
      </c>
      <c r="B445" s="19" t="s">
        <v>23</v>
      </c>
      <c r="C445" s="19" t="s">
        <v>375</v>
      </c>
      <c r="D445" s="19" t="s">
        <v>5</v>
      </c>
      <c r="E445" s="19"/>
      <c r="F445" s="20">
        <f>F446</f>
        <v>0</v>
      </c>
      <c r="G445" s="7">
        <f t="shared" si="69"/>
        <v>0</v>
      </c>
      <c r="H445" s="7">
        <f t="shared" si="69"/>
        <v>0</v>
      </c>
      <c r="I445" s="7">
        <f t="shared" si="69"/>
        <v>0</v>
      </c>
      <c r="J445" s="7">
        <f t="shared" si="69"/>
        <v>0</v>
      </c>
      <c r="K445" s="7">
        <f t="shared" si="69"/>
        <v>0</v>
      </c>
      <c r="L445" s="7">
        <f t="shared" si="69"/>
        <v>0</v>
      </c>
      <c r="M445" s="7">
        <f t="shared" si="69"/>
        <v>0</v>
      </c>
      <c r="N445" s="7">
        <f t="shared" si="69"/>
        <v>0</v>
      </c>
      <c r="O445" s="7">
        <f t="shared" si="69"/>
        <v>0</v>
      </c>
      <c r="P445" s="7">
        <f t="shared" si="69"/>
        <v>0</v>
      </c>
      <c r="Q445" s="7">
        <f t="shared" si="69"/>
        <v>0</v>
      </c>
      <c r="R445" s="7">
        <f t="shared" si="69"/>
        <v>0</v>
      </c>
      <c r="S445" s="7">
        <f t="shared" si="69"/>
        <v>0</v>
      </c>
      <c r="T445" s="7">
        <f t="shared" si="69"/>
        <v>0</v>
      </c>
      <c r="U445" s="7">
        <f t="shared" si="69"/>
        <v>0</v>
      </c>
      <c r="V445" s="7">
        <f t="shared" si="69"/>
        <v>0</v>
      </c>
      <c r="X445" s="20">
        <f>X446</f>
        <v>0</v>
      </c>
    </row>
    <row r="446" spans="1:24" s="27" customFormat="1" ht="15.75" outlineLevel="5">
      <c r="A446" s="5" t="s">
        <v>130</v>
      </c>
      <c r="B446" s="6" t="s">
        <v>23</v>
      </c>
      <c r="C446" s="6" t="s">
        <v>375</v>
      </c>
      <c r="D446" s="6" t="s">
        <v>128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131</v>
      </c>
      <c r="B447" s="50" t="s">
        <v>23</v>
      </c>
      <c r="C447" s="50" t="s">
        <v>375</v>
      </c>
      <c r="D447" s="50" t="s">
        <v>129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188</v>
      </c>
      <c r="B448" s="33" t="s">
        <v>189</v>
      </c>
      <c r="C448" s="33" t="s">
        <v>275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15.75" outlineLevel="5">
      <c r="A449" s="14" t="s">
        <v>248</v>
      </c>
      <c r="B449" s="9" t="s">
        <v>189</v>
      </c>
      <c r="C449" s="9" t="s">
        <v>376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191</v>
      </c>
      <c r="B450" s="19" t="s">
        <v>189</v>
      </c>
      <c r="C450" s="19" t="s">
        <v>377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190</v>
      </c>
      <c r="C451" s="6" t="s">
        <v>377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189</v>
      </c>
      <c r="C452" s="50" t="s">
        <v>377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275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275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15.75" outlineLevel="5">
      <c r="A455" s="63" t="s">
        <v>249</v>
      </c>
      <c r="B455" s="19" t="s">
        <v>17</v>
      </c>
      <c r="C455" s="19" t="s">
        <v>378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192</v>
      </c>
      <c r="B456" s="19" t="s">
        <v>17</v>
      </c>
      <c r="C456" s="19" t="s">
        <v>379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379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379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275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15.75" outlineLevel="5">
      <c r="A460" s="63" t="s">
        <v>249</v>
      </c>
      <c r="B460" s="19" t="s">
        <v>89</v>
      </c>
      <c r="C460" s="19" t="s">
        <v>378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193</v>
      </c>
      <c r="B461" s="6" t="s">
        <v>89</v>
      </c>
      <c r="C461" s="6" t="s">
        <v>380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123</v>
      </c>
      <c r="B462" s="50" t="s">
        <v>89</v>
      </c>
      <c r="C462" s="50" t="s">
        <v>380</v>
      </c>
      <c r="D462" s="50" t="s">
        <v>122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275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381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139</v>
      </c>
      <c r="B465" s="12" t="s">
        <v>75</v>
      </c>
      <c r="C465" s="12" t="s">
        <v>276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141</v>
      </c>
      <c r="B466" s="9" t="s">
        <v>75</v>
      </c>
      <c r="C466" s="9" t="s">
        <v>277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194</v>
      </c>
      <c r="B467" s="19" t="s">
        <v>75</v>
      </c>
      <c r="C467" s="19" t="s">
        <v>382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124</v>
      </c>
      <c r="B468" s="6" t="s">
        <v>75</v>
      </c>
      <c r="C468" s="6" t="s">
        <v>382</v>
      </c>
      <c r="D468" s="6" t="s">
        <v>125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210</v>
      </c>
      <c r="B469" s="50" t="s">
        <v>75</v>
      </c>
      <c r="C469" s="50" t="s">
        <v>382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381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139</v>
      </c>
      <c r="B471" s="12" t="s">
        <v>76</v>
      </c>
      <c r="C471" s="12" t="s">
        <v>276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141</v>
      </c>
      <c r="B472" s="12" t="s">
        <v>76</v>
      </c>
      <c r="C472" s="12" t="s">
        <v>277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195</v>
      </c>
      <c r="B473" s="19" t="s">
        <v>76</v>
      </c>
      <c r="C473" s="19" t="s">
        <v>383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383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383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381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381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139</v>
      </c>
      <c r="B478" s="9" t="s">
        <v>70</v>
      </c>
      <c r="C478" s="9" t="s">
        <v>276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141</v>
      </c>
      <c r="B479" s="12" t="s">
        <v>70</v>
      </c>
      <c r="C479" s="12" t="s">
        <v>277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196</v>
      </c>
      <c r="B480" s="19" t="s">
        <v>70</v>
      </c>
      <c r="C480" s="19" t="s">
        <v>384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134</v>
      </c>
      <c r="B481" s="6" t="s">
        <v>70</v>
      </c>
      <c r="C481" s="6" t="s">
        <v>384</v>
      </c>
      <c r="D481" s="6" t="s">
        <v>232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381</v>
      </c>
      <c r="D482" s="17" t="s">
        <v>5</v>
      </c>
      <c r="E482" s="17"/>
      <c r="F482" s="18">
        <f aca="true" t="shared" si="70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1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381</v>
      </c>
      <c r="D483" s="9" t="s">
        <v>5</v>
      </c>
      <c r="E483" s="9"/>
      <c r="F483" s="10">
        <f t="shared" si="70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1"/>
        <v>0</v>
      </c>
    </row>
    <row r="484" spans="1:24" s="27" customFormat="1" ht="31.5" outlineLevel="5">
      <c r="A484" s="22" t="s">
        <v>139</v>
      </c>
      <c r="B484" s="9" t="s">
        <v>81</v>
      </c>
      <c r="C484" s="9" t="s">
        <v>276</v>
      </c>
      <c r="D484" s="9" t="s">
        <v>5</v>
      </c>
      <c r="E484" s="9"/>
      <c r="F484" s="10">
        <f t="shared" si="70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1"/>
        <v>0</v>
      </c>
    </row>
    <row r="485" spans="1:24" s="27" customFormat="1" ht="31.5" outlineLevel="5">
      <c r="A485" s="22" t="s">
        <v>141</v>
      </c>
      <c r="B485" s="12" t="s">
        <v>81</v>
      </c>
      <c r="C485" s="12" t="s">
        <v>277</v>
      </c>
      <c r="D485" s="12" t="s">
        <v>5</v>
      </c>
      <c r="E485" s="12"/>
      <c r="F485" s="13">
        <f t="shared" si="70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1"/>
        <v>0</v>
      </c>
    </row>
    <row r="486" spans="1:24" s="27" customFormat="1" ht="47.25" outlineLevel="5">
      <c r="A486" s="5" t="s">
        <v>197</v>
      </c>
      <c r="B486" s="6" t="s">
        <v>81</v>
      </c>
      <c r="C486" s="6" t="s">
        <v>385</v>
      </c>
      <c r="D486" s="6" t="s">
        <v>5</v>
      </c>
      <c r="E486" s="6"/>
      <c r="F486" s="7">
        <f t="shared" si="70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1"/>
        <v>0</v>
      </c>
    </row>
    <row r="487" spans="1:24" s="27" customFormat="1" ht="15.75" outlineLevel="5">
      <c r="A487" s="5" t="s">
        <v>137</v>
      </c>
      <c r="B487" s="6" t="s">
        <v>81</v>
      </c>
      <c r="C487" s="6" t="s">
        <v>385</v>
      </c>
      <c r="D487" s="6" t="s">
        <v>138</v>
      </c>
      <c r="E487" s="6"/>
      <c r="F487" s="7">
        <f t="shared" si="70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1"/>
        <v>0</v>
      </c>
    </row>
    <row r="488" spans="1:24" s="27" customFormat="1" ht="15.75" outlineLevel="5">
      <c r="A488" s="49" t="s">
        <v>135</v>
      </c>
      <c r="B488" s="50" t="s">
        <v>81</v>
      </c>
      <c r="C488" s="50" t="s">
        <v>385</v>
      </c>
      <c r="D488" s="50" t="s">
        <v>136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1" t="s">
        <v>24</v>
      </c>
      <c r="B489" s="101"/>
      <c r="C489" s="101"/>
      <c r="D489" s="101"/>
      <c r="E489" s="101"/>
      <c r="F489" s="85">
        <f>F13+F188+F195+F236+F269+F396+F182+F426+F453+F463+F476+F482</f>
        <v>239417</v>
      </c>
      <c r="G489" s="11" t="e">
        <f>#REF!+G426+#REF!+G396+G269+G236+G195+G188+G13</f>
        <v>#REF!</v>
      </c>
      <c r="H489" s="11" t="e">
        <f>#REF!+H426+#REF!+H396+H269+H236+H195+H188+H13</f>
        <v>#REF!</v>
      </c>
      <c r="I489" s="11" t="e">
        <f>#REF!+I426+#REF!+I396+I269+I236+I195+I188+I13</f>
        <v>#REF!</v>
      </c>
      <c r="J489" s="11" t="e">
        <f>#REF!+J426+#REF!+J396+J269+J236+J195+J188+J13</f>
        <v>#REF!</v>
      </c>
      <c r="K489" s="11" t="e">
        <f>#REF!+K426+#REF!+K396+K269+K236+K195+K188+K13</f>
        <v>#REF!</v>
      </c>
      <c r="L489" s="11" t="e">
        <f>#REF!+L426+#REF!+L396+L269+L236+L195+L188+L13</f>
        <v>#REF!</v>
      </c>
      <c r="M489" s="11" t="e">
        <f>#REF!+M426+#REF!+M396+M269+M236+M195+M188+M13</f>
        <v>#REF!</v>
      </c>
      <c r="N489" s="11" t="e">
        <f>#REF!+N426+#REF!+N396+N269+N236+N195+N188+N13</f>
        <v>#REF!</v>
      </c>
      <c r="O489" s="11" t="e">
        <f>#REF!+O426+#REF!+O396+O269+O236+O195+O188+O13</f>
        <v>#REF!</v>
      </c>
      <c r="P489" s="11" t="e">
        <f>#REF!+P426+#REF!+P396+P269+P236+P195+P188+P13</f>
        <v>#REF!</v>
      </c>
      <c r="Q489" s="11" t="e">
        <f>#REF!+Q426+#REF!+Q396+Q269+Q236+Q195+Q188+Q13</f>
        <v>#REF!</v>
      </c>
      <c r="R489" s="11" t="e">
        <f>#REF!+R426+#REF!+R396+R269+R236+R195+R188+R13</f>
        <v>#REF!</v>
      </c>
      <c r="S489" s="11" t="e">
        <f>#REF!+S426+#REF!+S396+S269+S236+S195+S188+S13</f>
        <v>#REF!</v>
      </c>
      <c r="T489" s="11" t="e">
        <f>#REF!+T426+#REF!+T396+T269+T236+T195+T188+T13</f>
        <v>#REF!</v>
      </c>
      <c r="U489" s="11" t="e">
        <f>#REF!+U426+#REF!+U396+U269+U236+U195+U188+U13</f>
        <v>#REF!</v>
      </c>
      <c r="V489" s="11" t="e">
        <f>#REF!+V426+#REF!+V396+V269+V236+V195+V188+V13</f>
        <v>#REF!</v>
      </c>
      <c r="X489" s="85">
        <f>X13+X188+X195+X236+X269+X396+X182+X426+X453+X463+X476+X482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3"/>
      <c r="V491" s="3"/>
    </row>
  </sheetData>
  <sheetProtection/>
  <autoFilter ref="A12:X489"/>
  <mergeCells count="8">
    <mergeCell ref="A491:T491"/>
    <mergeCell ref="A489:E489"/>
    <mergeCell ref="B2:W2"/>
    <mergeCell ref="B3:W3"/>
    <mergeCell ref="C4:V4"/>
    <mergeCell ref="A9:V9"/>
    <mergeCell ref="A10:X10"/>
    <mergeCell ref="A11:X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2015-09-30T06:12:17Z</cp:lastPrinted>
  <dcterms:created xsi:type="dcterms:W3CDTF">2008-11-11T04:53:42Z</dcterms:created>
  <dcterms:modified xsi:type="dcterms:W3CDTF">2015-11-19T23:06:08Z</dcterms:modified>
  <cp:category/>
  <cp:version/>
  <cp:contentType/>
  <cp:contentStatus/>
</cp:coreProperties>
</file>